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857FF531-D6BD-4E38-B5C8-159594F5A2C8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４７ページ△１_x0009__x0009__x0009_" sheetId="1" r:id="rId1"/>
    <sheet name="４９ページ△２_x0009__x0009__x0009_" sheetId="2" r:id="rId2"/>
    <sheet name="４９ページ○１_x0009__x0009__x0009_" sheetId="3" r:id="rId3"/>
    <sheet name="５２ページ△３_x0009__x0009__x0009_" sheetId="4" r:id="rId4"/>
    <sheet name="１３０ページ△キ_x0009__x0009__x0009_" sheetId="5" r:id="rId5"/>
    <sheet name="１３１ページ△ク_x0009__x0009__x0009_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6" l="1"/>
  <c r="F17" i="6"/>
  <c r="F15" i="6"/>
  <c r="F13" i="6"/>
  <c r="F11" i="6"/>
  <c r="F9" i="6"/>
  <c r="F7" i="6"/>
  <c r="F5" i="6"/>
  <c r="F3" i="6"/>
  <c r="H19" i="6"/>
  <c r="H17" i="6"/>
  <c r="H15" i="6"/>
  <c r="H13" i="6"/>
  <c r="H11" i="6"/>
  <c r="H9" i="6"/>
  <c r="H7" i="6"/>
  <c r="H5" i="6"/>
  <c r="H3" i="6"/>
  <c r="F13" i="5"/>
  <c r="F11" i="5"/>
  <c r="F9" i="5"/>
  <c r="F7" i="5"/>
  <c r="F5" i="5"/>
  <c r="F3" i="5"/>
  <c r="H13" i="5"/>
  <c r="H11" i="5"/>
  <c r="H9" i="5"/>
  <c r="H7" i="5"/>
  <c r="H5" i="5"/>
  <c r="H3" i="5"/>
  <c r="F13" i="4"/>
  <c r="F11" i="4"/>
  <c r="F9" i="4"/>
  <c r="F7" i="4"/>
  <c r="F5" i="4"/>
  <c r="F3" i="4"/>
  <c r="H13" i="4"/>
  <c r="H11" i="4"/>
  <c r="H9" i="4"/>
  <c r="H7" i="4"/>
  <c r="H5" i="4"/>
  <c r="H3" i="4"/>
  <c r="F7" i="3"/>
  <c r="F5" i="3"/>
  <c r="F3" i="3"/>
  <c r="H7" i="3"/>
  <c r="H5" i="3"/>
  <c r="H3" i="3"/>
  <c r="F25" i="2"/>
  <c r="F23" i="2"/>
  <c r="F21" i="2"/>
  <c r="F19" i="2"/>
  <c r="F17" i="2"/>
  <c r="F15" i="2"/>
  <c r="F13" i="2"/>
  <c r="F11" i="2"/>
  <c r="F9" i="2"/>
  <c r="F7" i="2"/>
  <c r="F5" i="2"/>
  <c r="F3" i="2"/>
  <c r="H25" i="2"/>
  <c r="H23" i="2"/>
  <c r="H21" i="2"/>
  <c r="H19" i="2"/>
  <c r="H17" i="2"/>
  <c r="H15" i="2"/>
  <c r="H13" i="2"/>
  <c r="H11" i="2"/>
  <c r="H9" i="2"/>
  <c r="H7" i="2"/>
  <c r="H5" i="2"/>
  <c r="H3" i="2"/>
  <c r="F25" i="1"/>
  <c r="F23" i="1"/>
  <c r="F21" i="1"/>
  <c r="F19" i="1"/>
  <c r="F17" i="1"/>
  <c r="F15" i="1"/>
  <c r="F13" i="1"/>
  <c r="F11" i="1"/>
  <c r="F9" i="1"/>
  <c r="F7" i="1"/>
  <c r="F5" i="1"/>
  <c r="H9" i="1"/>
  <c r="H7" i="1"/>
  <c r="H5" i="1"/>
  <c r="F3" i="1"/>
  <c r="H25" i="1"/>
  <c r="H23" i="1"/>
  <c r="H21" i="1"/>
  <c r="H19" i="1"/>
  <c r="H17" i="1"/>
  <c r="H15" i="1"/>
  <c r="H13" i="1"/>
  <c r="H11" i="1"/>
  <c r="H3" i="1"/>
</calcChain>
</file>

<file path=xl/sharedStrings.xml><?xml version="1.0" encoding="utf-8"?>
<sst xmlns="http://schemas.openxmlformats.org/spreadsheetml/2006/main" count="156" uniqueCount="68">
  <si>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</si>
  <si>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</si>
  <si>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</si>
  <si>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</si>
  <si>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</si>
  <si>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</si>
  <si>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</si>
  <si>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</si>
  <si>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</si>
  <si>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</si>
  <si>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引き算</t>
    <rPh sb="0" eb="1">
      <t>ヒ</t>
    </rPh>
    <rPh sb="2" eb="3">
      <t>ザン</t>
    </rPh>
    <phoneticPr fontId="1"/>
  </si>
  <si>
    <t>４７ページ△１</t>
    <phoneticPr fontId="1"/>
  </si>
  <si>
    <t>４９ページ△２</t>
    <phoneticPr fontId="1"/>
  </si>
  <si>
    <t>４９ページ○１</t>
    <phoneticPr fontId="1"/>
  </si>
  <si>
    <t>５２ページ△３</t>
    <phoneticPr fontId="1"/>
  </si>
  <si>
    <t>１３０ページ△キ</t>
    <phoneticPr fontId="1"/>
  </si>
  <si>
    <t>765－413</t>
    <phoneticPr fontId="1"/>
  </si>
  <si>
    <t>587－324</t>
    <phoneticPr fontId="1"/>
  </si>
  <si>
    <t>693－365</t>
    <phoneticPr fontId="1"/>
  </si>
  <si>
    <t>432－126</t>
    <phoneticPr fontId="1"/>
  </si>
  <si>
    <t>920－914</t>
    <phoneticPr fontId="1"/>
  </si>
  <si>
    <t>710－5</t>
    <phoneticPr fontId="1"/>
  </si>
  <si>
    <t>638－271</t>
    <phoneticPr fontId="1"/>
  </si>
  <si>
    <t>349－73</t>
    <phoneticPr fontId="1"/>
  </si>
  <si>
    <t>507－86</t>
    <phoneticPr fontId="1"/>
  </si>
  <si>
    <t>⑩</t>
    <phoneticPr fontId="1"/>
  </si>
  <si>
    <t>⑪</t>
    <phoneticPr fontId="1"/>
  </si>
  <si>
    <t>⑫</t>
    <phoneticPr fontId="1"/>
  </si>
  <si>
    <t>734－258</t>
    <phoneticPr fontId="1"/>
  </si>
  <si>
    <t>865－287</t>
    <phoneticPr fontId="1"/>
  </si>
  <si>
    <t>642－49</t>
    <phoneticPr fontId="1"/>
  </si>
  <si>
    <t>408－279</t>
    <phoneticPr fontId="1"/>
  </si>
  <si>
    <t>905－608</t>
    <phoneticPr fontId="1"/>
  </si>
  <si>
    <t>603－219</t>
    <phoneticPr fontId="1"/>
  </si>
  <si>
    <t>702－644</t>
    <phoneticPr fontId="1"/>
  </si>
  <si>
    <t>405－347</t>
    <phoneticPr fontId="1"/>
  </si>
  <si>
    <t>300－292</t>
    <phoneticPr fontId="1"/>
  </si>
  <si>
    <t>503－76</t>
    <phoneticPr fontId="1"/>
  </si>
  <si>
    <t>206－18</t>
    <phoneticPr fontId="1"/>
  </si>
  <si>
    <t>307－69</t>
    <phoneticPr fontId="1"/>
  </si>
  <si>
    <t>801－3</t>
    <phoneticPr fontId="1"/>
  </si>
  <si>
    <t>600－8</t>
    <phoneticPr fontId="1"/>
  </si>
  <si>
    <t>905－7</t>
    <phoneticPr fontId="1"/>
  </si>
  <si>
    <t>1000－521</t>
    <phoneticPr fontId="1"/>
  </si>
  <si>
    <t>1000－382</t>
    <phoneticPr fontId="1"/>
  </si>
  <si>
    <t>1000－46</t>
    <phoneticPr fontId="1"/>
  </si>
  <si>
    <t>498－145</t>
    <phoneticPr fontId="1"/>
  </si>
  <si>
    <t>543－276</t>
    <phoneticPr fontId="1"/>
  </si>
  <si>
    <t>721－29</t>
    <phoneticPr fontId="1"/>
  </si>
  <si>
    <t>905－142</t>
    <phoneticPr fontId="1"/>
  </si>
  <si>
    <t>607－349</t>
    <phoneticPr fontId="1"/>
  </si>
  <si>
    <t>9403－3279</t>
    <phoneticPr fontId="1"/>
  </si>
  <si>
    <t>645－415</t>
    <phoneticPr fontId="1"/>
  </si>
  <si>
    <t>980－125</t>
    <phoneticPr fontId="1"/>
  </si>
  <si>
    <t>342－59</t>
    <phoneticPr fontId="1"/>
  </si>
  <si>
    <t>741－490</t>
    <phoneticPr fontId="1"/>
  </si>
  <si>
    <t>540－286</t>
    <phoneticPr fontId="1"/>
  </si>
  <si>
    <t>372－93</t>
    <phoneticPr fontId="1"/>
  </si>
  <si>
    <t>１３１ページ△ク</t>
    <phoneticPr fontId="1"/>
  </si>
  <si>
    <t>505－378</t>
    <phoneticPr fontId="1"/>
  </si>
  <si>
    <t>700－135</t>
    <phoneticPr fontId="1"/>
  </si>
  <si>
    <t>206－198</t>
    <phoneticPr fontId="1"/>
  </si>
  <si>
    <t>304－227</t>
    <phoneticPr fontId="1"/>
  </si>
  <si>
    <t>607－368</t>
    <phoneticPr fontId="1"/>
  </si>
  <si>
    <t>900－683</t>
    <phoneticPr fontId="1"/>
  </si>
  <si>
    <t>408－59</t>
    <phoneticPr fontId="1"/>
  </si>
  <si>
    <t>601－83</t>
    <phoneticPr fontId="1"/>
  </si>
  <si>
    <t>704－6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</si>
</sst>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6" fontId="0" fillId="2" borderId="0" xfId="0" applyNumberFormat="1" applyFill="1" applyProtection="1">
      <alignment vertical="center"/>
      <protection hidden="1"/>
    </xf>
  </cellXfs>
  <cellStyles count="1">
    <cellStyle name="標準" xfId="0" builtinId="0"/>
  </cellStyles>
  <dxfs count="96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16</v>
      </c>
      <c r="C3" s="3" t="s">
        <v>0</v>
      </c>
      <c r="D3" s="4"/>
      <c r="E3" s="2"/>
      <c r="F3" s="12" t="str">
        <f>IF(D3="","",IF(D3=H3,"〇","X"))</f>
        <v/>
      </c>
      <c r="H3" s="2">
        <f>765-413</f>
        <v>352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17</v>
      </c>
      <c r="C5" s="3" t="s">
        <v>0</v>
      </c>
      <c r="D5" s="4"/>
      <c r="E5" s="2"/>
      <c r="F5" s="12" t="str">
        <f>IF(D5="","",IF(D5=H5,"〇","X"))</f>
        <v/>
      </c>
      <c r="H5" s="2">
        <f>587-324</f>
        <v>263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18</v>
      </c>
      <c r="C7" s="3" t="s">
        <v>0</v>
      </c>
      <c r="D7" s="4"/>
      <c r="E7" s="2"/>
      <c r="F7" s="12" t="str">
        <f>IF(D7="","",IF(D7=H7,"〇","X"))</f>
        <v/>
      </c>
      <c r="H7" s="2">
        <f>693-365</f>
        <v>328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19</v>
      </c>
      <c r="C9" s="3" t="s">
        <v>0</v>
      </c>
      <c r="D9" s="4"/>
      <c r="E9" s="2"/>
      <c r="F9" s="12" t="str">
        <f>IF(D9="","",IF(D9=H9,"〇","X"))</f>
        <v/>
      </c>
      <c r="H9" s="2">
        <f>432-126</f>
        <v>306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20</v>
      </c>
      <c r="C11" s="3" t="s">
        <v>0</v>
      </c>
      <c r="D11" s="4"/>
      <c r="E11" s="2"/>
      <c r="F11" s="12" t="str">
        <f>IF(D11="","",IF(D11=H11,"〇","X"))</f>
        <v/>
      </c>
      <c r="H11" s="2">
        <f>920-914</f>
        <v>6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21</v>
      </c>
      <c r="C13" s="3" t="s">
        <v>0</v>
      </c>
      <c r="D13" s="4"/>
      <c r="E13" s="2"/>
      <c r="F13" s="12" t="str">
        <f>IF(D13="","",IF(D13=H13,"〇","X"))</f>
        <v/>
      </c>
      <c r="H13" s="2">
        <f>710-5</f>
        <v>705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22</v>
      </c>
      <c r="C15" s="3" t="s">
        <v>0</v>
      </c>
      <c r="D15" s="4"/>
      <c r="E15" s="2"/>
      <c r="F15" s="12" t="str">
        <f>IF(D15="","",IF(D15=H15,"〇","X"))</f>
        <v/>
      </c>
      <c r="H15" s="2">
        <f>638-271</f>
        <v>367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23</v>
      </c>
      <c r="C17" s="3" t="s">
        <v>0</v>
      </c>
      <c r="D17" s="4"/>
      <c r="E17" s="2"/>
      <c r="F17" s="12" t="str">
        <f>IF(D17="","",IF(D17=H17,"〇","X"))</f>
        <v/>
      </c>
      <c r="H17" s="2">
        <f>349-73</f>
        <v>276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24</v>
      </c>
      <c r="C19" s="3" t="s">
        <v>0</v>
      </c>
      <c r="D19" s="4"/>
      <c r="E19" s="2"/>
      <c r="F19" s="12" t="str">
        <f>IF(D19="","",IF(D19=H19,"〇","X"))</f>
        <v/>
      </c>
      <c r="H19" s="2">
        <f>507-86</f>
        <v>421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25</v>
      </c>
      <c r="B21" s="6" t="s">
        <v>28</v>
      </c>
      <c r="C21" s="3" t="s">
        <v>0</v>
      </c>
      <c r="D21" s="4"/>
      <c r="E21" s="2"/>
      <c r="F21" s="12" t="str">
        <f>IF(D21="","",IF(D21=H21,"〇","X"))</f>
        <v/>
      </c>
      <c r="H21" s="2">
        <f>734-258</f>
        <v>476</v>
      </c>
    </row>
    <row r="22" spans="1:8" ht="19.5" thickBot="1" x14ac:dyDescent="0.45">
      <c r="A22" s="7"/>
      <c r="B22" s="2"/>
      <c r="C22" s="5"/>
      <c r="E22" s="2"/>
      <c r="F22" s="13"/>
    </row>
    <row r="23" spans="1:8" ht="56.25" customHeight="1" thickBot="1" x14ac:dyDescent="0.45">
      <c r="A23" s="9" t="s">
        <v>26</v>
      </c>
      <c r="B23" s="6" t="s">
        <v>29</v>
      </c>
      <c r="C23" s="3" t="s">
        <v>0</v>
      </c>
      <c r="D23" s="4"/>
      <c r="E23" s="2"/>
      <c r="F23" s="12" t="str">
        <f>IF(D23="","",IF(D23=H23,"〇","X"))</f>
        <v/>
      </c>
      <c r="H23" s="2">
        <f>865-287</f>
        <v>578</v>
      </c>
    </row>
    <row r="24" spans="1:8" ht="19.5" thickBot="1" x14ac:dyDescent="0.45">
      <c r="A24" s="7"/>
      <c r="B24" s="2"/>
      <c r="C24" s="5"/>
      <c r="E24" s="2"/>
      <c r="F24" s="13"/>
    </row>
    <row r="25" spans="1:8" ht="56.25" customHeight="1" thickBot="1" x14ac:dyDescent="0.45">
      <c r="A25" s="9" t="s">
        <v>27</v>
      </c>
      <c r="B25" s="6" t="s">
        <v>30</v>
      </c>
      <c r="C25" s="3" t="s">
        <v>0</v>
      </c>
      <c r="D25" s="4"/>
      <c r="E25" s="2"/>
      <c r="F25" s="12" t="str">
        <f>IF(D25="","",IF(D25=H25,"〇","X"))</f>
        <v/>
      </c>
      <c r="H25" s="2">
        <f>642-49</f>
        <v>593</v>
      </c>
    </row>
    <row r="26" spans="1:8" x14ac:dyDescent="0.4">
      <c r="A26" s="7"/>
      <c r="B26" s="2"/>
      <c r="C26" s="5"/>
      <c r="E26" s="2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95" priority="23">
      <formula>F3="X"</formula>
    </cfRule>
    <cfRule type="expression" dxfId="94" priority="24">
      <formula>F3="〇"</formula>
    </cfRule>
  </conditionalFormatting>
  <conditionalFormatting sqref="F7">
    <cfRule type="expression" dxfId="93" priority="19">
      <formula>$F$7="X"</formula>
    </cfRule>
    <cfRule type="expression" dxfId="92" priority="20">
      <formula>$F$7="〇"</formula>
    </cfRule>
  </conditionalFormatting>
  <conditionalFormatting sqref="F5">
    <cfRule type="expression" dxfId="91" priority="21">
      <formula>$F$5="X"</formula>
    </cfRule>
    <cfRule type="expression" dxfId="90" priority="22">
      <formula>$F$5="〇"</formula>
    </cfRule>
  </conditionalFormatting>
  <conditionalFormatting sqref="F9">
    <cfRule type="expression" dxfId="89" priority="17">
      <formula>$F$9="X"</formula>
    </cfRule>
    <cfRule type="expression" dxfId="88" priority="18">
      <formula>$F$9="〇"</formula>
    </cfRule>
  </conditionalFormatting>
  <conditionalFormatting sqref="F11">
    <cfRule type="expression" dxfId="87" priority="15">
      <formula>$F$11="X"</formula>
    </cfRule>
    <cfRule type="expression" dxfId="86" priority="16">
      <formula>$F$11="〇"</formula>
    </cfRule>
  </conditionalFormatting>
  <conditionalFormatting sqref="F13">
    <cfRule type="expression" dxfId="85" priority="13">
      <formula>$F$13="X"</formula>
    </cfRule>
    <cfRule type="expression" dxfId="84" priority="14">
      <formula>$F$13="〇"</formula>
    </cfRule>
  </conditionalFormatting>
  <conditionalFormatting sqref="F15">
    <cfRule type="expression" dxfId="83" priority="11">
      <formula>$F$15="X"</formula>
    </cfRule>
    <cfRule type="expression" dxfId="82" priority="12">
      <formula>$F$15="〇"</formula>
    </cfRule>
  </conditionalFormatting>
  <conditionalFormatting sqref="F17">
    <cfRule type="expression" dxfId="81" priority="7">
      <formula>$F$17="X"</formula>
    </cfRule>
    <cfRule type="expression" dxfId="80" priority="10">
      <formula>$F$17="〇"</formula>
    </cfRule>
  </conditionalFormatting>
  <conditionalFormatting sqref="F19">
    <cfRule type="expression" dxfId="79" priority="8">
      <formula>$F$19="〇"</formula>
    </cfRule>
    <cfRule type="expression" dxfId="78" priority="9">
      <formula>$F$19="X"</formula>
    </cfRule>
  </conditionalFormatting>
  <conditionalFormatting sqref="F21">
    <cfRule type="expression" dxfId="77" priority="5">
      <formula>$F$21="〇"</formula>
    </cfRule>
    <cfRule type="expression" dxfId="76" priority="6">
      <formula>$F$21="X"</formula>
    </cfRule>
  </conditionalFormatting>
  <conditionalFormatting sqref="F23">
    <cfRule type="expression" dxfId="75" priority="3">
      <formula>$F$23="〇"</formula>
    </cfRule>
    <cfRule type="expression" dxfId="74" priority="4">
      <formula>$F$23="X"</formula>
    </cfRule>
  </conditionalFormatting>
  <conditionalFormatting sqref="F25">
    <cfRule type="expression" dxfId="73" priority="1">
      <formula>$F$23="〇"</formula>
    </cfRule>
    <cfRule type="expression" dxfId="72" priority="2">
      <formula>$F$25="X"</formula>
    </cfRule>
  </conditionalFormatting>
  <dataValidations count="1">
    <dataValidation type="whole" allowBlank="1" showInputMessage="1" showErrorMessage="1" sqref="C33:C1048576 D2:D19 C20 D21 C22 D23 C24 D25 C26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41F4-ED9D-4C5A-8324-6236F28F271E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31</v>
      </c>
      <c r="C3" s="3" t="s">
        <v>0</v>
      </c>
      <c r="D3" s="4"/>
      <c r="E3" s="2"/>
      <c r="F3" s="12" t="str">
        <f>IF(D3="","",IF(D3=H3,"〇","X"))</f>
        <v/>
      </c>
      <c r="H3" s="2">
        <f>408-279</f>
        <v>129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32</v>
      </c>
      <c r="C5" s="3" t="s">
        <v>0</v>
      </c>
      <c r="D5" s="4"/>
      <c r="E5" s="2"/>
      <c r="F5" s="12" t="str">
        <f>IF(D5="","",IF(D5=H5,"〇","X"))</f>
        <v/>
      </c>
      <c r="H5" s="2">
        <f>905-608</f>
        <v>297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33</v>
      </c>
      <c r="C7" s="3" t="s">
        <v>0</v>
      </c>
      <c r="D7" s="4"/>
      <c r="E7" s="2"/>
      <c r="F7" s="12" t="str">
        <f>IF(D7="","",IF(D7=H7,"〇","X"))</f>
        <v/>
      </c>
      <c r="H7" s="2">
        <f>603-219</f>
        <v>384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34</v>
      </c>
      <c r="C9" s="3" t="s">
        <v>0</v>
      </c>
      <c r="D9" s="4"/>
      <c r="E9" s="2"/>
      <c r="F9" s="12" t="str">
        <f>IF(D9="","",IF(D9=H9,"〇","X"))</f>
        <v/>
      </c>
      <c r="H9" s="2">
        <f>702-644</f>
        <v>58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35</v>
      </c>
      <c r="C11" s="3" t="s">
        <v>0</v>
      </c>
      <c r="D11" s="4"/>
      <c r="E11" s="2"/>
      <c r="F11" s="12" t="str">
        <f>IF(D11="","",IF(D11=H11,"〇","X"))</f>
        <v/>
      </c>
      <c r="H11" s="2">
        <f>405-347</f>
        <v>58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36</v>
      </c>
      <c r="C13" s="3" t="s">
        <v>0</v>
      </c>
      <c r="D13" s="4"/>
      <c r="E13" s="2"/>
      <c r="F13" s="12" t="str">
        <f>IF(D13="","",IF(D13=H13,"〇","X"))</f>
        <v/>
      </c>
      <c r="H13" s="2">
        <f>300-292</f>
        <v>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37</v>
      </c>
      <c r="C15" s="3" t="s">
        <v>0</v>
      </c>
      <c r="D15" s="4"/>
      <c r="E15" s="2"/>
      <c r="F15" s="12" t="str">
        <f>IF(D15="","",IF(D15=H15,"〇","X"))</f>
        <v/>
      </c>
      <c r="H15" s="2">
        <f>503-76</f>
        <v>427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38</v>
      </c>
      <c r="C17" s="3" t="s">
        <v>0</v>
      </c>
      <c r="D17" s="4"/>
      <c r="E17" s="2"/>
      <c r="F17" s="12" t="str">
        <f>IF(D17="","",IF(D17=H17,"〇","X"))</f>
        <v/>
      </c>
      <c r="H17" s="2">
        <f>206-18</f>
        <v>188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39</v>
      </c>
      <c r="C19" s="3" t="s">
        <v>0</v>
      </c>
      <c r="D19" s="4"/>
      <c r="E19" s="2"/>
      <c r="F19" s="12" t="str">
        <f>IF(D19="","",IF(D19=H19,"〇","X"))</f>
        <v/>
      </c>
      <c r="H19" s="2">
        <f>307-69</f>
        <v>238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25</v>
      </c>
      <c r="B21" s="6" t="s">
        <v>40</v>
      </c>
      <c r="C21" s="3" t="s">
        <v>0</v>
      </c>
      <c r="D21" s="4"/>
      <c r="E21" s="2"/>
      <c r="F21" s="12" t="str">
        <f>IF(D21="","",IF(D21=H21,"〇","X"))</f>
        <v/>
      </c>
      <c r="H21" s="2">
        <f>801-3</f>
        <v>798</v>
      </c>
    </row>
    <row r="22" spans="1:8" ht="19.5" thickBot="1" x14ac:dyDescent="0.45">
      <c r="A22" s="7"/>
      <c r="B22" s="1"/>
      <c r="C22" s="1"/>
      <c r="D22" s="1"/>
      <c r="E22" s="1"/>
      <c r="F22" s="14"/>
    </row>
    <row r="23" spans="1:8" ht="56.25" customHeight="1" thickBot="1" x14ac:dyDescent="0.45">
      <c r="A23" s="9" t="s">
        <v>26</v>
      </c>
      <c r="B23" s="6" t="s">
        <v>41</v>
      </c>
      <c r="C23" s="3" t="s">
        <v>0</v>
      </c>
      <c r="D23" s="4"/>
      <c r="E23" s="2"/>
      <c r="F23" s="12" t="str">
        <f>IF(D23="","",IF(D23=H23,"〇","X"))</f>
        <v/>
      </c>
      <c r="H23" s="2">
        <f>600-8</f>
        <v>592</v>
      </c>
    </row>
    <row r="24" spans="1:8" ht="19.5" thickBot="1" x14ac:dyDescent="0.45">
      <c r="A24" s="7"/>
      <c r="B24" s="1"/>
      <c r="C24" s="1"/>
      <c r="D24" s="1"/>
      <c r="E24" s="1"/>
      <c r="F24" s="14"/>
    </row>
    <row r="25" spans="1:8" ht="56.25" customHeight="1" thickBot="1" x14ac:dyDescent="0.45">
      <c r="A25" s="9" t="s">
        <v>27</v>
      </c>
      <c r="B25" s="6" t="s">
        <v>42</v>
      </c>
      <c r="C25" s="3" t="s">
        <v>0</v>
      </c>
      <c r="D25" s="4"/>
      <c r="E25" s="2"/>
      <c r="F25" s="12" t="str">
        <f>IF(D25="","",IF(D25=H25,"〇","X"))</f>
        <v/>
      </c>
      <c r="H25" s="2">
        <f>905-7</f>
        <v>898</v>
      </c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23">
      <formula>F3="X"</formula>
    </cfRule>
    <cfRule type="expression" dxfId="70" priority="24">
      <formula>F3="〇"</formula>
    </cfRule>
  </conditionalFormatting>
  <conditionalFormatting sqref="F7">
    <cfRule type="expression" dxfId="69" priority="19">
      <formula>$F$7="X"</formula>
    </cfRule>
    <cfRule type="expression" dxfId="68" priority="20">
      <formula>$F$7="〇"</formula>
    </cfRule>
  </conditionalFormatting>
  <conditionalFormatting sqref="F5">
    <cfRule type="expression" dxfId="67" priority="21">
      <formula>$F$5="X"</formula>
    </cfRule>
    <cfRule type="expression" dxfId="66" priority="22">
      <formula>$F$5="〇"</formula>
    </cfRule>
  </conditionalFormatting>
  <conditionalFormatting sqref="F9">
    <cfRule type="expression" dxfId="65" priority="17">
      <formula>$F$9="X"</formula>
    </cfRule>
    <cfRule type="expression" dxfId="64" priority="18">
      <formula>$F$9="〇"</formula>
    </cfRule>
  </conditionalFormatting>
  <conditionalFormatting sqref="F11">
    <cfRule type="expression" dxfId="63" priority="15">
      <formula>$F$11="X"</formula>
    </cfRule>
    <cfRule type="expression" dxfId="62" priority="16">
      <formula>$F$11="〇"</formula>
    </cfRule>
  </conditionalFormatting>
  <conditionalFormatting sqref="F13">
    <cfRule type="expression" dxfId="61" priority="13">
      <formula>$F$13="X"</formula>
    </cfRule>
    <cfRule type="expression" dxfId="60" priority="14">
      <formula>$F$13="〇"</formula>
    </cfRule>
  </conditionalFormatting>
  <conditionalFormatting sqref="F15">
    <cfRule type="expression" dxfId="59" priority="11">
      <formula>$F$15="X"</formula>
    </cfRule>
    <cfRule type="expression" dxfId="58" priority="12">
      <formula>$F$15="〇"</formula>
    </cfRule>
  </conditionalFormatting>
  <conditionalFormatting sqref="F17">
    <cfRule type="expression" dxfId="57" priority="7">
      <formula>$F$17="X"</formula>
    </cfRule>
    <cfRule type="expression" dxfId="56" priority="10">
      <formula>$F$17="〇"</formula>
    </cfRule>
  </conditionalFormatting>
  <conditionalFormatting sqref="F19">
    <cfRule type="expression" dxfId="55" priority="8">
      <formula>$F$19="〇"</formula>
    </cfRule>
    <cfRule type="expression" dxfId="54" priority="9">
      <formula>$F$19="X"</formula>
    </cfRule>
  </conditionalFormatting>
  <conditionalFormatting sqref="F21">
    <cfRule type="expression" dxfId="53" priority="5">
      <formula>$F$21="〇"</formula>
    </cfRule>
    <cfRule type="expression" dxfId="52" priority="6">
      <formula>$F$21="X"</formula>
    </cfRule>
  </conditionalFormatting>
  <conditionalFormatting sqref="F23">
    <cfRule type="expression" dxfId="51" priority="3">
      <formula>$F$23="〇"</formula>
    </cfRule>
    <cfRule type="expression" dxfId="50" priority="4">
      <formula>$F$23="X"</formula>
    </cfRule>
  </conditionalFormatting>
  <conditionalFormatting sqref="F25">
    <cfRule type="expression" dxfId="49" priority="1">
      <formula>$F$25="〇"</formula>
    </cfRule>
    <cfRule type="expression" dxfId="48" priority="2">
      <formula>$F$25="X"</formula>
    </cfRule>
  </conditionalFormatting>
  <dataValidations count="1">
    <dataValidation type="whole" allowBlank="1" showInputMessage="1" showErrorMessage="1" sqref="C33:C1048576 D2:D19 C20 D21 D23 D25" xr:uid="{3CD0E61C-F97E-4318-B9DD-76F4980AFF9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D805-51CF-444F-AA99-D545127E6199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40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43</v>
      </c>
      <c r="C3" s="3" t="s">
        <v>0</v>
      </c>
      <c r="D3" s="4"/>
      <c r="E3" s="2"/>
      <c r="F3" s="12" t="str">
        <f>IF(D3="","",IF(D3=H3,"〇","X"))</f>
        <v/>
      </c>
      <c r="H3" s="2">
        <f>1000-521</f>
        <v>479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44</v>
      </c>
      <c r="C5" s="3" t="s">
        <v>0</v>
      </c>
      <c r="D5" s="4"/>
      <c r="E5" s="2"/>
      <c r="F5" s="12" t="str">
        <f>IF(D5="","",IF(D5=H5,"〇","X"))</f>
        <v/>
      </c>
      <c r="H5" s="2">
        <f>1000-382</f>
        <v>618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45</v>
      </c>
      <c r="C7" s="3" t="s">
        <v>0</v>
      </c>
      <c r="D7" s="4"/>
      <c r="E7" s="2"/>
      <c r="F7" s="12" t="str">
        <f>IF(D7="","",IF(D7=H7,"〇","X"))</f>
        <v/>
      </c>
      <c r="H7" s="2">
        <f>1000-46</f>
        <v>954</v>
      </c>
    </row>
    <row r="8" spans="1:8" s="2" customFormat="1" x14ac:dyDescent="0.4">
      <c r="B8" s="7"/>
      <c r="D8" s="5"/>
    </row>
    <row r="9" spans="1:8" ht="56.25" customHeight="1" x14ac:dyDescent="0.4">
      <c r="A9" s="2"/>
      <c r="B9" s="7"/>
      <c r="C9" s="2"/>
      <c r="D9" s="5"/>
      <c r="E9" s="2"/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7"/>
      <c r="B26" s="1"/>
      <c r="C26" s="1"/>
      <c r="D26" s="1"/>
      <c r="E26" s="1"/>
    </row>
    <row r="27" spans="1:5" ht="56.25" customHeight="1" x14ac:dyDescent="0.4">
      <c r="A27" s="7"/>
      <c r="B27" s="1"/>
      <c r="C27" s="1"/>
      <c r="D27" s="1"/>
      <c r="E27" s="1"/>
    </row>
    <row r="28" spans="1:5" x14ac:dyDescent="0.4">
      <c r="A28" s="7"/>
      <c r="B28" s="1"/>
      <c r="C28" s="1"/>
      <c r="D28" s="1"/>
      <c r="E28" s="1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7" priority="17">
      <formula>F3="X"</formula>
    </cfRule>
    <cfRule type="expression" dxfId="46" priority="18">
      <formula>F3="〇"</formula>
    </cfRule>
  </conditionalFormatting>
  <conditionalFormatting sqref="F7">
    <cfRule type="expression" dxfId="45" priority="13">
      <formula>$F$7="X"</formula>
    </cfRule>
    <cfRule type="expression" dxfId="44" priority="14">
      <formula>$F$7="〇"</formula>
    </cfRule>
  </conditionalFormatting>
  <conditionalFormatting sqref="F5">
    <cfRule type="expression" dxfId="43" priority="15">
      <formula>$F$5="X"</formula>
    </cfRule>
    <cfRule type="expression" dxfId="42" priority="16">
      <formula>$F$5="〇"</formula>
    </cfRule>
  </conditionalFormatting>
  <dataValidations count="1">
    <dataValidation type="whole" allowBlank="1" showInputMessage="1" showErrorMessage="1" sqref="C33:C1048576 D2:D25" xr:uid="{94AB0F21-A6FE-4502-A7EB-913DE17F00C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8202-B206-4730-9A71-A46BEC00CEC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47.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46</v>
      </c>
      <c r="C3" s="3" t="s">
        <v>0</v>
      </c>
      <c r="D3" s="4"/>
      <c r="E3" s="2"/>
      <c r="F3" s="12" t="str">
        <f>IF(D3="","",IF(D3=H3,"〇","X"))</f>
        <v/>
      </c>
      <c r="H3" s="2">
        <f>498-145</f>
        <v>353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47</v>
      </c>
      <c r="C5" s="3" t="s">
        <v>0</v>
      </c>
      <c r="D5" s="4"/>
      <c r="E5" s="2"/>
      <c r="F5" s="12" t="str">
        <f>IF(D5="","",IF(D5=H5,"〇","X"))</f>
        <v/>
      </c>
      <c r="H5" s="2">
        <f>543-276</f>
        <v>267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48</v>
      </c>
      <c r="C7" s="3" t="s">
        <v>0</v>
      </c>
      <c r="D7" s="4"/>
      <c r="E7" s="2"/>
      <c r="F7" s="12" t="str">
        <f>IF(D7="","",IF(D7=H7,"〇","X"))</f>
        <v/>
      </c>
      <c r="H7" s="2">
        <f>721-29</f>
        <v>692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49</v>
      </c>
      <c r="C9" s="3" t="s">
        <v>0</v>
      </c>
      <c r="D9" s="4"/>
      <c r="E9" s="2"/>
      <c r="F9" s="12" t="str">
        <f>IF(D9="","",IF(D9=H9,"〇","X"))</f>
        <v/>
      </c>
      <c r="H9" s="2">
        <f>905-142</f>
        <v>763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50</v>
      </c>
      <c r="C11" s="3" t="s">
        <v>0</v>
      </c>
      <c r="D11" s="4"/>
      <c r="E11" s="2"/>
      <c r="F11" s="12" t="str">
        <f>IF(D11="","",IF(D11=H11,"〇","X"))</f>
        <v/>
      </c>
      <c r="H11" s="2">
        <f>607-349</f>
        <v>258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51</v>
      </c>
      <c r="C13" s="3" t="s">
        <v>0</v>
      </c>
      <c r="D13" s="4"/>
      <c r="E13" s="2"/>
      <c r="F13" s="12" t="str">
        <f>IF(D13="","",IF(D13=H13,"〇","X"))</f>
        <v/>
      </c>
      <c r="H13" s="2">
        <f>9403-3279</f>
        <v>6124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1" priority="17">
      <formula>F3="X"</formula>
    </cfRule>
    <cfRule type="expression" dxfId="40" priority="18">
      <formula>F3="〇"</formula>
    </cfRule>
  </conditionalFormatting>
  <conditionalFormatting sqref="F7">
    <cfRule type="expression" dxfId="39" priority="13">
      <formula>$F$7="X"</formula>
    </cfRule>
    <cfRule type="expression" dxfId="38" priority="14">
      <formula>$F$7="〇"</formula>
    </cfRule>
  </conditionalFormatting>
  <conditionalFormatting sqref="F5">
    <cfRule type="expression" dxfId="37" priority="15">
      <formula>$F$5="X"</formula>
    </cfRule>
    <cfRule type="expression" dxfId="36" priority="16">
      <formula>$F$5="〇"</formula>
    </cfRule>
  </conditionalFormatting>
  <conditionalFormatting sqref="F9">
    <cfRule type="expression" dxfId="35" priority="11">
      <formula>$F$9="X"</formula>
    </cfRule>
    <cfRule type="expression" dxfId="34" priority="12">
      <formula>$F$9="〇"</formula>
    </cfRule>
  </conditionalFormatting>
  <conditionalFormatting sqref="F11">
    <cfRule type="expression" dxfId="33" priority="9">
      <formula>$F$11="X"</formula>
    </cfRule>
    <cfRule type="expression" dxfId="32" priority="10">
      <formula>$F$11="〇"</formula>
    </cfRule>
  </conditionalFormatting>
  <conditionalFormatting sqref="F13">
    <cfRule type="expression" dxfId="31" priority="7">
      <formula>$F$13="X"</formula>
    </cfRule>
    <cfRule type="expression" dxfId="30" priority="8">
      <formula>$F$13="〇"</formula>
    </cfRule>
  </conditionalFormatting>
  <dataValidations count="1">
    <dataValidation type="whole" allowBlank="1" showInputMessage="1" showErrorMessage="1" sqref="C33:C1048576 D2:D20" xr:uid="{0C68B93D-EE96-4B9D-AA3D-340FE1729A28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FBCB-2147-4A65-84D6-45C84168A7C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52</v>
      </c>
      <c r="C3" s="3" t="s">
        <v>0</v>
      </c>
      <c r="D3" s="4"/>
      <c r="E3" s="2"/>
      <c r="F3" s="12" t="str">
        <f>IF(D3="","",IF(D3=H3,"〇","X"))</f>
        <v/>
      </c>
      <c r="H3" s="2">
        <f>645-415</f>
        <v>230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53</v>
      </c>
      <c r="C5" s="3" t="s">
        <v>0</v>
      </c>
      <c r="D5" s="4"/>
      <c r="E5" s="2"/>
      <c r="F5" s="12" t="str">
        <f>IF(D5="","",IF(D5=H5,"〇","X"))</f>
        <v/>
      </c>
      <c r="H5" s="2">
        <f>980-125</f>
        <v>855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54</v>
      </c>
      <c r="C7" s="3" t="s">
        <v>0</v>
      </c>
      <c r="D7" s="4"/>
      <c r="E7" s="2"/>
      <c r="F7" s="12" t="str">
        <f>IF(D7="","",IF(D7=H7,"〇","X"))</f>
        <v/>
      </c>
      <c r="H7" s="2">
        <f>342-59</f>
        <v>283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55</v>
      </c>
      <c r="C9" s="3" t="s">
        <v>0</v>
      </c>
      <c r="D9" s="4"/>
      <c r="E9" s="2"/>
      <c r="F9" s="12" t="str">
        <f>IF(D9="","",IF(D9=H9,"〇","X"))</f>
        <v/>
      </c>
      <c r="H9" s="2">
        <f>741-490</f>
        <v>251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56</v>
      </c>
      <c r="C11" s="3" t="s">
        <v>0</v>
      </c>
      <c r="D11" s="4"/>
      <c r="E11" s="2"/>
      <c r="F11" s="12" t="str">
        <f>IF(D11="","",IF(D11=H11,"〇","X"))</f>
        <v/>
      </c>
      <c r="H11" s="2">
        <f>540-286</f>
        <v>254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57</v>
      </c>
      <c r="C13" s="3" t="s">
        <v>0</v>
      </c>
      <c r="D13" s="4"/>
      <c r="E13" s="2"/>
      <c r="F13" s="12" t="str">
        <f>IF(D13="","",IF(D13=H13,"〇","X"))</f>
        <v/>
      </c>
      <c r="H13" s="2">
        <f>372-93</f>
        <v>279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7"/>
      <c r="B25" s="1"/>
      <c r="C25" s="1"/>
      <c r="D25" s="1"/>
      <c r="E25" s="1"/>
    </row>
    <row r="26" spans="1:5" x14ac:dyDescent="0.4">
      <c r="A26" s="7"/>
      <c r="B26" s="1"/>
      <c r="C26" s="1"/>
      <c r="D26" s="1"/>
      <c r="E26" s="1"/>
    </row>
    <row r="27" spans="1:5" ht="56.25" customHeight="1" x14ac:dyDescent="0.4">
      <c r="A27" s="7"/>
      <c r="B27" s="1"/>
      <c r="C27" s="1"/>
      <c r="D27" s="1"/>
      <c r="E27" s="1"/>
    </row>
    <row r="28" spans="1:5" x14ac:dyDescent="0.4">
      <c r="A28" s="7"/>
      <c r="B28" s="1"/>
      <c r="C28" s="1"/>
      <c r="D28" s="1"/>
      <c r="E28" s="1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9" priority="17">
      <formula>F3="X"</formula>
    </cfRule>
    <cfRule type="expression" dxfId="28" priority="18">
      <formula>F3="〇"</formula>
    </cfRule>
  </conditionalFormatting>
  <conditionalFormatting sqref="F7">
    <cfRule type="expression" dxfId="27" priority="13">
      <formula>$F$7="X"</formula>
    </cfRule>
    <cfRule type="expression" dxfId="26" priority="14">
      <formula>$F$7="〇"</formula>
    </cfRule>
  </conditionalFormatting>
  <conditionalFormatting sqref="F5">
    <cfRule type="expression" dxfId="25" priority="15">
      <formula>$F$5="X"</formula>
    </cfRule>
    <cfRule type="expression" dxfId="24" priority="16">
      <formula>$F$5="〇"</formula>
    </cfRule>
  </conditionalFormatting>
  <conditionalFormatting sqref="F9">
    <cfRule type="expression" dxfId="23" priority="11">
      <formula>$F$9="X"</formula>
    </cfRule>
    <cfRule type="expression" dxfId="22" priority="12">
      <formula>$F$9="〇"</formula>
    </cfRule>
  </conditionalFormatting>
  <conditionalFormatting sqref="F11">
    <cfRule type="expression" dxfId="21" priority="9">
      <formula>$F$11="X"</formula>
    </cfRule>
    <cfRule type="expression" dxfId="20" priority="10">
      <formula>$F$11="〇"</formula>
    </cfRule>
  </conditionalFormatting>
  <conditionalFormatting sqref="F13">
    <cfRule type="expression" dxfId="19" priority="7">
      <formula>$F$13="X"</formula>
    </cfRule>
    <cfRule type="expression" dxfId="18" priority="8">
      <formula>$F$13="〇"</formula>
    </cfRule>
  </conditionalFormatting>
  <dataValidations count="1">
    <dataValidation type="whole" allowBlank="1" showInputMessage="1" showErrorMessage="1" sqref="C33:C1048576 D2:D24" xr:uid="{96F50CEF-0C5F-4850-9721-EBEDEA0A14F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5F64-C71C-40DA-8410-A5C179BE1ED3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58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59</v>
      </c>
      <c r="C3" s="3" t="s">
        <v>0</v>
      </c>
      <c r="D3" s="4"/>
      <c r="E3" s="2"/>
      <c r="F3" s="12" t="str">
        <f>IF(D3="","",IF(D3=H3,"〇","X"))</f>
        <v/>
      </c>
      <c r="H3" s="2">
        <f>505-378</f>
        <v>127</v>
      </c>
    </row>
    <row r="4" spans="1:8" s="2" customFormat="1" ht="19.5" thickBot="1" x14ac:dyDescent="0.45">
      <c r="B4" s="7"/>
      <c r="D4" s="5"/>
    </row>
    <row r="5" spans="1:8" ht="56.25" customHeight="1" thickBot="1" x14ac:dyDescent="0.45">
      <c r="A5" s="9" t="s">
        <v>2</v>
      </c>
      <c r="B5" s="6" t="s">
        <v>60</v>
      </c>
      <c r="C5" s="3" t="s">
        <v>0</v>
      </c>
      <c r="D5" s="4"/>
      <c r="E5" s="2"/>
      <c r="F5" s="12" t="str">
        <f>IF(D5="","",IF(D5=H5,"〇","X"))</f>
        <v/>
      </c>
      <c r="H5" s="2">
        <f>700-135</f>
        <v>565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61</v>
      </c>
      <c r="C7" s="3" t="s">
        <v>0</v>
      </c>
      <c r="D7" s="4"/>
      <c r="E7" s="2"/>
      <c r="F7" s="12" t="str">
        <f>IF(D7="","",IF(D7=H7,"〇","X"))</f>
        <v/>
      </c>
      <c r="H7" s="2">
        <f>206-198</f>
        <v>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62</v>
      </c>
      <c r="C9" s="3" t="s">
        <v>0</v>
      </c>
      <c r="D9" s="4"/>
      <c r="E9" s="2"/>
      <c r="F9" s="12" t="str">
        <f>IF(D9="","",IF(D9=H9,"〇","X"))</f>
        <v/>
      </c>
      <c r="H9" s="2">
        <f>304-227</f>
        <v>77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63</v>
      </c>
      <c r="C11" s="3" t="s">
        <v>0</v>
      </c>
      <c r="D11" s="4"/>
      <c r="E11" s="2"/>
      <c r="F11" s="12" t="str">
        <f>IF(D11="","",IF(D11=H11,"〇","X"))</f>
        <v/>
      </c>
      <c r="H11" s="2">
        <f>607-368</f>
        <v>239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64</v>
      </c>
      <c r="C13" s="3" t="s">
        <v>0</v>
      </c>
      <c r="D13" s="4"/>
      <c r="E13" s="2"/>
      <c r="F13" s="12" t="str">
        <f>IF(D13="","",IF(D13=H13,"〇","X"))</f>
        <v/>
      </c>
      <c r="H13" s="2">
        <f>900-683</f>
        <v>217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65</v>
      </c>
      <c r="C15" s="3" t="s">
        <v>0</v>
      </c>
      <c r="D15" s="4"/>
      <c r="E15" s="2"/>
      <c r="F15" s="12" t="str">
        <f>IF(D15="","",IF(D15=H15,"〇","X"))</f>
        <v/>
      </c>
      <c r="H15" s="2">
        <f>408-59</f>
        <v>349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66</v>
      </c>
      <c r="C17" s="3" t="s">
        <v>0</v>
      </c>
      <c r="D17" s="4"/>
      <c r="E17" s="2"/>
      <c r="F17" s="12" t="str">
        <f>IF(D17="","",IF(D17=H17,"〇","X"))</f>
        <v/>
      </c>
      <c r="H17" s="2">
        <f>601-83</f>
        <v>518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67</v>
      </c>
      <c r="C19" s="3" t="s">
        <v>0</v>
      </c>
      <c r="D19" s="4"/>
      <c r="E19" s="2"/>
      <c r="F19" s="12" t="str">
        <f>IF(D19="","",IF(D19=H19,"〇","X"))</f>
        <v/>
      </c>
      <c r="H19" s="2">
        <f>704-6</f>
        <v>698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AE88C893-7798-425E-A4EE-A79023577B89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４７ページ△１			</vt:lpstr>
      <vt:lpstr>４９ページ△２			</vt:lpstr>
      <vt:lpstr>４９ページ○１			</vt:lpstr>
      <vt:lpstr>５２ページ△３			</vt:lpstr>
      <vt:lpstr>１３０ページ△キ			</vt:lpstr>
      <vt:lpstr>１３１ページ△ク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2026-09-15T05:25:23Z</dcterms:modified>
</cp:coreProperties>
</file>