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３年生\上\"/>
    </mc:Choice>
  </mc:AlternateContent>
  <xr:revisionPtr revIDLastSave="0" documentId="13_ncr:1_{E5FF21BE-2B20-4471-9A7C-833AD0147C24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３９ページ△６_x0009__x0009__x0009_" sheetId="1" r:id="rId1"/>
    <sheet name="４０ページ△１_x0009__x0009__x0009_" sheetId="2" r:id="rId2"/>
    <sheet name="４１ページ△１_x0009__x0009__x0009_" sheetId="3" r:id="rId3"/>
    <sheet name="１３０ページ△エ_x0009__x0009__x0009_" sheetId="4" r:id="rId4"/>
    <sheet name="１３０ページ△オ_x0009__x0009__x0009_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5" l="1"/>
  <c r="F7" i="5"/>
  <c r="F5" i="5"/>
  <c r="F3" i="5"/>
  <c r="H9" i="5"/>
  <c r="H7" i="5"/>
  <c r="H5" i="5"/>
  <c r="H3" i="5"/>
  <c r="F17" i="4"/>
  <c r="F15" i="4"/>
  <c r="F13" i="4"/>
  <c r="F11" i="4"/>
  <c r="F9" i="4"/>
  <c r="F7" i="4"/>
  <c r="F5" i="4"/>
  <c r="F3" i="4"/>
  <c r="H17" i="4"/>
  <c r="H15" i="4"/>
  <c r="H13" i="4"/>
  <c r="H11" i="4"/>
  <c r="H9" i="4"/>
  <c r="H7" i="4"/>
  <c r="H5" i="4"/>
  <c r="H3" i="4"/>
  <c r="F31" i="3"/>
  <c r="F29" i="3"/>
  <c r="F27" i="3"/>
  <c r="F25" i="3"/>
  <c r="F23" i="3"/>
  <c r="F21" i="3"/>
  <c r="F19" i="3"/>
  <c r="F17" i="3"/>
  <c r="F15" i="3"/>
  <c r="F13" i="3"/>
  <c r="F11" i="3"/>
  <c r="F9" i="3"/>
  <c r="F7" i="3"/>
  <c r="F5" i="3"/>
  <c r="F3" i="3"/>
  <c r="H31" i="3"/>
  <c r="H29" i="3"/>
  <c r="H27" i="3"/>
  <c r="H25" i="3"/>
  <c r="H23" i="3"/>
  <c r="H21" i="3"/>
  <c r="H19" i="3"/>
  <c r="H17" i="3"/>
  <c r="H15" i="3"/>
  <c r="H13" i="3"/>
  <c r="H11" i="3"/>
  <c r="H9" i="3"/>
  <c r="H7" i="3"/>
  <c r="H5" i="3"/>
  <c r="H3" i="3"/>
  <c r="F9" i="2"/>
  <c r="F17" i="2"/>
  <c r="F15" i="2"/>
  <c r="F13" i="2"/>
  <c r="F11" i="2"/>
  <c r="F7" i="2"/>
  <c r="F5" i="2"/>
  <c r="F3" i="2"/>
  <c r="H17" i="2"/>
  <c r="H15" i="2"/>
  <c r="H13" i="2"/>
  <c r="H11" i="2"/>
  <c r="H9" i="2"/>
  <c r="H7" i="2"/>
  <c r="H5" i="2"/>
  <c r="H3" i="2"/>
  <c r="F17" i="1"/>
  <c r="F15" i="1"/>
  <c r="F13" i="1"/>
  <c r="F11" i="1"/>
  <c r="F9" i="1"/>
  <c r="F7" i="1"/>
  <c r="F5" i="1"/>
  <c r="F3" i="1"/>
  <c r="H17" i="1"/>
  <c r="H15" i="1"/>
  <c r="H13" i="1"/>
  <c r="H11" i="1"/>
  <c r="H9" i="1"/>
  <c r="H7" i="1"/>
  <c r="H5" i="1"/>
  <c r="H3" i="1"/>
</calcChain>
</file>

<file path=xl/sharedStrings.xml><?xml version="1.0" encoding="utf-8"?>
<sst xmlns="http://schemas.openxmlformats.org/spreadsheetml/2006/main" count="139" uniqueCount="65">
  <si>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</si>
  <si>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</si>
  <si>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</si>
  <si>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</si>
  <si>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</si>
  <si>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</si>
  <si>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</si>
  <si>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</si>
  <si>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</si>
  <si>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</si>
  <si>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割り算</t>
    <rPh sb="0" eb="1">
      <t>ワ</t>
    </rPh>
    <rPh sb="2" eb="3">
      <t>ザン</t>
    </rPh>
    <phoneticPr fontId="1"/>
  </si>
  <si>
    <t>３９ページ△６</t>
    <phoneticPr fontId="1"/>
  </si>
  <si>
    <t>４０ページ△１</t>
    <phoneticPr fontId="1"/>
  </si>
  <si>
    <t>４１ページ△１</t>
    <phoneticPr fontId="1"/>
  </si>
  <si>
    <t>１３０ページ△エ</t>
    <phoneticPr fontId="1"/>
  </si>
  <si>
    <t>１３０ページ△オ</t>
    <phoneticPr fontId="1"/>
  </si>
  <si>
    <t>３０÷５</t>
    <phoneticPr fontId="1"/>
  </si>
  <si>
    <t>５６÷７</t>
    <phoneticPr fontId="1"/>
  </si>
  <si>
    <t>１８÷９</t>
    <phoneticPr fontId="1"/>
  </si>
  <si>
    <t>４０÷８</t>
    <phoneticPr fontId="1"/>
  </si>
  <si>
    <t>３６÷６</t>
    <phoneticPr fontId="1"/>
  </si>
  <si>
    <t>７２÷９</t>
    <phoneticPr fontId="1"/>
  </si>
  <si>
    <t>２８÷４</t>
    <phoneticPr fontId="1"/>
  </si>
  <si>
    <t>５４÷９</t>
    <phoneticPr fontId="1"/>
  </si>
  <si>
    <t>０÷２</t>
    <phoneticPr fontId="1"/>
  </si>
  <si>
    <t>７÷１</t>
    <phoneticPr fontId="1"/>
  </si>
  <si>
    <t>３÷３</t>
    <phoneticPr fontId="1"/>
  </si>
  <si>
    <t>０÷８</t>
    <phoneticPr fontId="1"/>
  </si>
  <si>
    <t>６÷６</t>
    <phoneticPr fontId="1"/>
  </si>
  <si>
    <t>９÷１</t>
    <phoneticPr fontId="1"/>
  </si>
  <si>
    <t>０÷７</t>
    <phoneticPr fontId="1"/>
  </si>
  <si>
    <t>５÷５</t>
    <phoneticPr fontId="1"/>
  </si>
  <si>
    <t>２４÷４</t>
    <phoneticPr fontId="1"/>
  </si>
  <si>
    <t>８÷２</t>
    <phoneticPr fontId="1"/>
  </si>
  <si>
    <t>１４÷７</t>
    <phoneticPr fontId="1"/>
  </si>
  <si>
    <t>２５÷５</t>
    <phoneticPr fontId="1"/>
  </si>
  <si>
    <t>５４÷６</t>
    <phoneticPr fontId="1"/>
  </si>
  <si>
    <t>１６÷２</t>
    <phoneticPr fontId="1"/>
  </si>
  <si>
    <t>６３÷９</t>
    <phoneticPr fontId="1"/>
  </si>
  <si>
    <t>１２÷６</t>
    <phoneticPr fontId="1"/>
  </si>
  <si>
    <t>４９÷７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</si>
  <si>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</si>
  <si>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</si>
  <si>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</si>
  <si>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</si>
  <si>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</si>
  <si>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</si>
  <si>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３２÷４</t>
    <phoneticPr fontId="1"/>
  </si>
  <si>
    <t>２１÷３</t>
    <phoneticPr fontId="1"/>
  </si>
  <si>
    <t>７２÷８</t>
    <phoneticPr fontId="1"/>
  </si>
  <si>
    <t>７÷７</t>
    <phoneticPr fontId="1"/>
  </si>
  <si>
    <t>３÷１</t>
    <phoneticPr fontId="1"/>
  </si>
  <si>
    <t>０÷５</t>
    <phoneticPr fontId="1"/>
  </si>
  <si>
    <t>３６÷４</t>
    <phoneticPr fontId="1"/>
  </si>
  <si>
    <t>６３÷７</t>
    <phoneticPr fontId="1"/>
  </si>
  <si>
    <t>４８÷８</t>
    <phoneticPr fontId="1"/>
  </si>
  <si>
    <t>３５÷５</t>
    <phoneticPr fontId="1"/>
  </si>
  <si>
    <t>２１÷７</t>
    <phoneticPr fontId="1"/>
  </si>
  <si>
    <t>４５÷９</t>
    <phoneticPr fontId="1"/>
  </si>
  <si>
    <t>３０÷６</t>
    <phoneticPr fontId="1"/>
  </si>
  <si>
    <t>５６÷８</t>
    <phoneticPr fontId="1"/>
  </si>
  <si>
    <t>０÷６</t>
    <phoneticPr fontId="1"/>
  </si>
  <si>
    <t>０÷１</t>
    <phoneticPr fontId="1"/>
  </si>
  <si>
    <t>９÷９</t>
    <phoneticPr fontId="1"/>
  </si>
  <si>
    <t>５÷１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</si>
</sst>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86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16</v>
      </c>
      <c r="C3" s="3" t="s">
        <v>0</v>
      </c>
      <c r="D3" s="4"/>
      <c r="E3" s="2"/>
      <c r="F3" s="12" t="str">
        <f>IF(D3="","",IF(D3=H3,"〇","X"))</f>
        <v/>
      </c>
      <c r="H3" s="2">
        <f>30/5</f>
        <v>6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17</v>
      </c>
      <c r="C5" s="3" t="s">
        <v>0</v>
      </c>
      <c r="D5" s="4"/>
      <c r="E5" s="2"/>
      <c r="F5" s="12" t="str">
        <f>IF(D5="","",IF(D5=H5,"〇","X"))</f>
        <v/>
      </c>
      <c r="H5" s="2">
        <f>56/7</f>
        <v>8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18</v>
      </c>
      <c r="C7" s="3" t="s">
        <v>0</v>
      </c>
      <c r="D7" s="4"/>
      <c r="E7" s="2"/>
      <c r="F7" s="12" t="str">
        <f>IF(D7="","",IF(D7=H7,"〇","X"))</f>
        <v/>
      </c>
      <c r="H7" s="2">
        <f>18/9</f>
        <v>2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19</v>
      </c>
      <c r="C9" s="3" t="s">
        <v>0</v>
      </c>
      <c r="D9" s="4"/>
      <c r="E9" s="2"/>
      <c r="F9" s="12" t="str">
        <f>IF(D9="","",IF(D9=H9,"〇","X"))</f>
        <v/>
      </c>
      <c r="H9" s="2">
        <f>40/8</f>
        <v>5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20</v>
      </c>
      <c r="C11" s="3" t="s">
        <v>0</v>
      </c>
      <c r="D11" s="4"/>
      <c r="E11" s="2"/>
      <c r="F11" s="12" t="str">
        <f>IF(D11="","",IF(D11=H11,"〇","X"))</f>
        <v/>
      </c>
      <c r="H11" s="2">
        <f>36/6</f>
        <v>6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21</v>
      </c>
      <c r="C13" s="3" t="s">
        <v>0</v>
      </c>
      <c r="D13" s="4"/>
      <c r="E13" s="2"/>
      <c r="F13" s="12" t="str">
        <f>IF(D13="","",IF(D13=H13,"〇","X"))</f>
        <v/>
      </c>
      <c r="H13" s="2">
        <f>72/9</f>
        <v>8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22</v>
      </c>
      <c r="C15" s="3" t="s">
        <v>0</v>
      </c>
      <c r="D15" s="4"/>
      <c r="E15" s="2"/>
      <c r="F15" s="12" t="str">
        <f>IF(D15="","",IF(D15=H15,"〇","X"))</f>
        <v/>
      </c>
      <c r="H15" s="2">
        <f>28/4</f>
        <v>7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23</v>
      </c>
      <c r="C17" s="3" t="s">
        <v>0</v>
      </c>
      <c r="D17" s="4"/>
      <c r="E17" s="2"/>
      <c r="F17" s="12" t="str">
        <f>IF(D17="","",IF(D17=H17,"〇","X"))</f>
        <v/>
      </c>
      <c r="H17" s="2">
        <f>54/9</f>
        <v>6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85" priority="17">
      <formula>F3="X"</formula>
    </cfRule>
    <cfRule type="expression" dxfId="84" priority="18">
      <formula>F3="〇"</formula>
    </cfRule>
  </conditionalFormatting>
  <conditionalFormatting sqref="F7">
    <cfRule type="expression" dxfId="83" priority="13">
      <formula>$F$7="X"</formula>
    </cfRule>
    <cfRule type="expression" dxfId="82" priority="14">
      <formula>$F$7="〇"</formula>
    </cfRule>
  </conditionalFormatting>
  <conditionalFormatting sqref="F5">
    <cfRule type="expression" dxfId="81" priority="15">
      <formula>$F$5="X"</formula>
    </cfRule>
    <cfRule type="expression" dxfId="80" priority="16">
      <formula>$F$5="〇"</formula>
    </cfRule>
  </conditionalFormatting>
  <conditionalFormatting sqref="F9">
    <cfRule type="expression" dxfId="79" priority="11">
      <formula>$F$9="X"</formula>
    </cfRule>
    <cfRule type="expression" dxfId="78" priority="12">
      <formula>$F$9="〇"</formula>
    </cfRule>
  </conditionalFormatting>
  <conditionalFormatting sqref="F11">
    <cfRule type="expression" dxfId="77" priority="9">
      <formula>$F$11="X"</formula>
    </cfRule>
    <cfRule type="expression" dxfId="76" priority="10">
      <formula>$F$11="〇"</formula>
    </cfRule>
  </conditionalFormatting>
  <conditionalFormatting sqref="F13">
    <cfRule type="expression" dxfId="75" priority="7">
      <formula>$F$13="X"</formula>
    </cfRule>
    <cfRule type="expression" dxfId="74" priority="8">
      <formula>$F$13="〇"</formula>
    </cfRule>
  </conditionalFormatting>
  <conditionalFormatting sqref="F15">
    <cfRule type="expression" dxfId="73" priority="5">
      <formula>$F$15="X"</formula>
    </cfRule>
    <cfRule type="expression" dxfId="72" priority="6">
      <formula>$F$15="〇"</formula>
    </cfRule>
  </conditionalFormatting>
  <conditionalFormatting sqref="F17">
    <cfRule type="expression" dxfId="71" priority="1">
      <formula>$F$17="X"</formula>
    </cfRule>
    <cfRule type="expression" dxfId="70" priority="4">
      <formula>$F$17="〇"</formula>
    </cfRule>
  </conditionalFormatting>
  <dataValidations count="1">
    <dataValidation type="whole" allowBlank="1" showInputMessage="1" showErrorMessage="1" sqref="C33:C1048576 C20 D2:D19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FB78-6A6B-430B-A7C0-FCDA98D7093D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24</v>
      </c>
      <c r="C3" s="3" t="s">
        <v>0</v>
      </c>
      <c r="D3" s="4"/>
      <c r="E3" s="2"/>
      <c r="F3" s="12" t="str">
        <f>IF(D3="","",IF(D3=H3,"〇","X"))</f>
        <v/>
      </c>
      <c r="H3" s="2">
        <f>0/2</f>
        <v>0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25</v>
      </c>
      <c r="C5" s="3" t="s">
        <v>0</v>
      </c>
      <c r="D5" s="4"/>
      <c r="E5" s="2"/>
      <c r="F5" s="12" t="str">
        <f>IF(D5="","",IF(D5=H5,"〇","X"))</f>
        <v/>
      </c>
      <c r="H5" s="2">
        <f>7/1</f>
        <v>7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26</v>
      </c>
      <c r="C7" s="3" t="s">
        <v>0</v>
      </c>
      <c r="D7" s="4"/>
      <c r="E7" s="2"/>
      <c r="F7" s="12" t="str">
        <f>IF(D7="","",IF(D7=H7,"〇","X"))</f>
        <v/>
      </c>
      <c r="H7" s="2">
        <f>3/3</f>
        <v>1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27</v>
      </c>
      <c r="C9" s="3" t="s">
        <v>0</v>
      </c>
      <c r="D9" s="4"/>
      <c r="E9" s="2"/>
      <c r="F9" s="12" t="str">
        <f>IF(D9="","",IF(D9=H9,"〇","X"))</f>
        <v/>
      </c>
      <c r="H9" s="2">
        <f>0/8</f>
        <v>0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28</v>
      </c>
      <c r="C11" s="3" t="s">
        <v>0</v>
      </c>
      <c r="D11" s="4"/>
      <c r="E11" s="2"/>
      <c r="F11" s="12" t="str">
        <f>IF(D11="","",IF(D11=H11,"〇","X"))</f>
        <v/>
      </c>
      <c r="H11" s="2">
        <f>6/6</f>
        <v>1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29</v>
      </c>
      <c r="C13" s="3" t="s">
        <v>0</v>
      </c>
      <c r="D13" s="4"/>
      <c r="E13" s="2"/>
      <c r="F13" s="12" t="str">
        <f>IF(D13="","",IF(D13=H13,"〇","X"))</f>
        <v/>
      </c>
      <c r="H13" s="2">
        <f>9/1</f>
        <v>9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30</v>
      </c>
      <c r="C15" s="3" t="s">
        <v>0</v>
      </c>
      <c r="D15" s="4"/>
      <c r="E15" s="2"/>
      <c r="F15" s="12" t="str">
        <f>IF(D15="","",IF(D15=H15,"〇","X"))</f>
        <v/>
      </c>
      <c r="H15" s="2">
        <f>0/7</f>
        <v>0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31</v>
      </c>
      <c r="C17" s="3" t="s">
        <v>0</v>
      </c>
      <c r="D17" s="4"/>
      <c r="E17" s="2"/>
      <c r="F17" s="12" t="str">
        <f>IF(D17="","",IF(D17=H17,"〇","X"))</f>
        <v/>
      </c>
      <c r="H17" s="2">
        <f>5/5</f>
        <v>1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2"/>
      <c r="B20" s="7"/>
      <c r="C20" s="2"/>
      <c r="D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69" priority="17">
      <formula>F3="X"</formula>
    </cfRule>
    <cfRule type="expression" dxfId="68" priority="18">
      <formula>F3="〇"</formula>
    </cfRule>
  </conditionalFormatting>
  <conditionalFormatting sqref="F7">
    <cfRule type="expression" dxfId="67" priority="13">
      <formula>$F$7="X"</formula>
    </cfRule>
    <cfRule type="expression" dxfId="66" priority="14">
      <formula>$F$7="〇"</formula>
    </cfRule>
  </conditionalFormatting>
  <conditionalFormatting sqref="F5">
    <cfRule type="expression" dxfId="65" priority="15">
      <formula>$F$5="X"</formula>
    </cfRule>
    <cfRule type="expression" dxfId="64" priority="16">
      <formula>$F$5="〇"</formula>
    </cfRule>
  </conditionalFormatting>
  <conditionalFormatting sqref="F9">
    <cfRule type="expression" dxfId="63" priority="11">
      <formula>$F$9="X"</formula>
    </cfRule>
    <cfRule type="expression" dxfId="62" priority="12">
      <formula>$F$9="〇"</formula>
    </cfRule>
  </conditionalFormatting>
  <conditionalFormatting sqref="F11">
    <cfRule type="expression" dxfId="61" priority="9">
      <formula>$F$11="X"</formula>
    </cfRule>
    <cfRule type="expression" dxfId="60" priority="10">
      <formula>$F$11="〇"</formula>
    </cfRule>
  </conditionalFormatting>
  <conditionalFormatting sqref="F13">
    <cfRule type="expression" dxfId="59" priority="7">
      <formula>$F$13="X"</formula>
    </cfRule>
    <cfRule type="expression" dxfId="58" priority="8">
      <formula>$F$13="〇"</formula>
    </cfRule>
  </conditionalFormatting>
  <conditionalFormatting sqref="F15">
    <cfRule type="expression" dxfId="57" priority="5">
      <formula>$F$15="X"</formula>
    </cfRule>
    <cfRule type="expression" dxfId="56" priority="6">
      <formula>$F$15="〇"</formula>
    </cfRule>
  </conditionalFormatting>
  <conditionalFormatting sqref="F17">
    <cfRule type="expression" dxfId="55" priority="1">
      <formula>$F$17="X"</formula>
    </cfRule>
    <cfRule type="expression" dxfId="54" priority="4">
      <formula>$F$17="〇"</formula>
    </cfRule>
  </conditionalFormatting>
  <dataValidations count="1">
    <dataValidation type="whole" allowBlank="1" showInputMessage="1" showErrorMessage="1" sqref="C33:C1048576 D2:D20" xr:uid="{24302C89-7650-4E26-976B-F1EE317B6710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F084-A186-4A64-A56D-C69B4BC3A452}">
  <dimension ref="A1:I41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13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32</v>
      </c>
      <c r="C3" s="3" t="s">
        <v>0</v>
      </c>
      <c r="D3" s="4"/>
      <c r="E3" s="2"/>
      <c r="F3" s="12" t="str">
        <f>IF(D3="","",IF(D3=H3,"〇","X"))</f>
        <v/>
      </c>
      <c r="H3" s="2">
        <f>24/4</f>
        <v>6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33</v>
      </c>
      <c r="C5" s="3" t="s">
        <v>0</v>
      </c>
      <c r="D5" s="4"/>
      <c r="E5" s="2"/>
      <c r="F5" s="12" t="str">
        <f>IF(D5="","",IF(D5=H5,"〇","X"))</f>
        <v/>
      </c>
      <c r="H5" s="2">
        <f>8/2</f>
        <v>4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34</v>
      </c>
      <c r="C7" s="3" t="s">
        <v>0</v>
      </c>
      <c r="D7" s="4"/>
      <c r="E7" s="2"/>
      <c r="F7" s="12" t="str">
        <f>IF(D7="","",IF(D7=H7,"〇","X"))</f>
        <v/>
      </c>
      <c r="H7" s="2">
        <f>14/7</f>
        <v>2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35</v>
      </c>
      <c r="C9" s="3" t="s">
        <v>0</v>
      </c>
      <c r="D9" s="4"/>
      <c r="E9" s="2"/>
      <c r="F9" s="12" t="str">
        <f>IF(D9="","",IF(D9=H9,"〇","X"))</f>
        <v/>
      </c>
      <c r="H9" s="2">
        <f>25/5</f>
        <v>5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36</v>
      </c>
      <c r="C11" s="3" t="s">
        <v>0</v>
      </c>
      <c r="D11" s="4"/>
      <c r="E11" s="2"/>
      <c r="F11" s="12" t="str">
        <f>IF(D11="","",IF(D11=H11,"〇","X"))</f>
        <v/>
      </c>
      <c r="H11" s="2">
        <f>54/6</f>
        <v>9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37</v>
      </c>
      <c r="C13" s="3" t="s">
        <v>0</v>
      </c>
      <c r="D13" s="4"/>
      <c r="E13" s="2"/>
      <c r="F13" s="12" t="str">
        <f>IF(D13="","",IF(D13=H13,"〇","X"))</f>
        <v/>
      </c>
      <c r="H13" s="2">
        <f>16/2</f>
        <v>8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38</v>
      </c>
      <c r="C15" s="3" t="s">
        <v>0</v>
      </c>
      <c r="D15" s="4"/>
      <c r="E15" s="2"/>
      <c r="F15" s="12" t="str">
        <f>IF(D15="","",IF(D15=H15,"〇","X"))</f>
        <v/>
      </c>
      <c r="H15" s="2">
        <f>63/9</f>
        <v>7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39</v>
      </c>
      <c r="C17" s="3" t="s">
        <v>0</v>
      </c>
      <c r="D17" s="4"/>
      <c r="E17" s="2"/>
      <c r="F17" s="12" t="str">
        <f>IF(D17="","",IF(D17=H17,"〇","X"))</f>
        <v/>
      </c>
      <c r="H17" s="2">
        <f>12/6</f>
        <v>2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40</v>
      </c>
      <c r="C19" s="3" t="s">
        <v>0</v>
      </c>
      <c r="D19" s="4"/>
      <c r="E19" s="2"/>
      <c r="F19" s="12" t="str">
        <f>IF(D19="","",IF(D19=H19,"〇","X"))</f>
        <v/>
      </c>
      <c r="H19" s="2">
        <f>49/7</f>
        <v>7</v>
      </c>
    </row>
    <row r="20" spans="1:8" ht="19.5" thickBot="1" x14ac:dyDescent="0.45">
      <c r="A20" s="7"/>
      <c r="B20" s="2"/>
      <c r="C20" s="5"/>
      <c r="E20" s="2"/>
      <c r="F20" s="13"/>
    </row>
    <row r="21" spans="1:8" ht="56.25" customHeight="1" thickBot="1" x14ac:dyDescent="0.45">
      <c r="A21" s="9" t="s">
        <v>41</v>
      </c>
      <c r="B21" s="6" t="s">
        <v>47</v>
      </c>
      <c r="C21" s="3" t="s">
        <v>0</v>
      </c>
      <c r="D21" s="4"/>
      <c r="E21" s="2"/>
      <c r="F21" s="12" t="str">
        <f>IF(D21="","",IF(D21=H21,"〇","X"))</f>
        <v/>
      </c>
      <c r="H21" s="2">
        <f>32/4</f>
        <v>8</v>
      </c>
    </row>
    <row r="22" spans="1:8" ht="19.5" thickBot="1" x14ac:dyDescent="0.45">
      <c r="A22" s="7"/>
      <c r="B22" s="2"/>
      <c r="C22" s="5"/>
      <c r="E22" s="2"/>
      <c r="F22" s="13"/>
    </row>
    <row r="23" spans="1:8" ht="56.25" customHeight="1" thickBot="1" x14ac:dyDescent="0.45">
      <c r="A23" s="9" t="s">
        <v>42</v>
      </c>
      <c r="B23" s="6" t="s">
        <v>48</v>
      </c>
      <c r="C23" s="3" t="s">
        <v>0</v>
      </c>
      <c r="D23" s="4"/>
      <c r="E23" s="2"/>
      <c r="F23" s="12" t="str">
        <f>IF(D23="","",IF(D23=H23,"〇","X"))</f>
        <v/>
      </c>
      <c r="H23" s="2">
        <f>21/3</f>
        <v>7</v>
      </c>
    </row>
    <row r="24" spans="1:8" ht="19.5" thickBot="1" x14ac:dyDescent="0.45">
      <c r="A24" s="7"/>
      <c r="B24" s="2"/>
      <c r="C24" s="5"/>
      <c r="E24" s="2"/>
      <c r="F24" s="13"/>
    </row>
    <row r="25" spans="1:8" ht="56.25" customHeight="1" thickBot="1" x14ac:dyDescent="0.45">
      <c r="A25" s="9" t="s">
        <v>43</v>
      </c>
      <c r="B25" s="6" t="s">
        <v>49</v>
      </c>
      <c r="C25" s="3" t="s">
        <v>0</v>
      </c>
      <c r="D25" s="4"/>
      <c r="E25" s="2"/>
      <c r="F25" s="12" t="str">
        <f>IF(D25="","",IF(D25=H25,"〇","X"))</f>
        <v/>
      </c>
      <c r="H25" s="2">
        <f>72/8</f>
        <v>9</v>
      </c>
    </row>
    <row r="26" spans="1:8" ht="19.5" thickBot="1" x14ac:dyDescent="0.45">
      <c r="A26" s="7"/>
      <c r="B26" s="2"/>
      <c r="C26" s="5"/>
      <c r="E26" s="2"/>
      <c r="F26" s="13"/>
    </row>
    <row r="27" spans="1:8" ht="56.25" customHeight="1" thickBot="1" x14ac:dyDescent="0.45">
      <c r="A27" s="9" t="s">
        <v>44</v>
      </c>
      <c r="B27" s="6" t="s">
        <v>50</v>
      </c>
      <c r="C27" s="3" t="s">
        <v>0</v>
      </c>
      <c r="D27" s="4"/>
      <c r="E27" s="2"/>
      <c r="F27" s="12" t="str">
        <f>IF(D27="","",IF(D27=H27,"〇","X"))</f>
        <v/>
      </c>
      <c r="H27" s="2">
        <f>7/7</f>
        <v>1</v>
      </c>
    </row>
    <row r="28" spans="1:8" ht="19.5" thickBot="1" x14ac:dyDescent="0.45">
      <c r="A28" s="7"/>
      <c r="B28" s="2"/>
      <c r="C28" s="5"/>
      <c r="E28" s="2"/>
      <c r="F28" s="13"/>
    </row>
    <row r="29" spans="1:8" ht="56.25" customHeight="1" thickBot="1" x14ac:dyDescent="0.45">
      <c r="A29" s="9" t="s">
        <v>45</v>
      </c>
      <c r="B29" s="6" t="s">
        <v>51</v>
      </c>
      <c r="C29" s="3" t="s">
        <v>0</v>
      </c>
      <c r="D29" s="4"/>
      <c r="E29" s="2"/>
      <c r="F29" s="12" t="str">
        <f>IF(D29="","",IF(D29=H29,"〇","X"))</f>
        <v/>
      </c>
      <c r="H29" s="2">
        <f>3/1</f>
        <v>3</v>
      </c>
    </row>
    <row r="30" spans="1:8" ht="19.5" thickBot="1" x14ac:dyDescent="0.45">
      <c r="A30" s="7"/>
      <c r="B30" s="2"/>
      <c r="C30" s="5"/>
      <c r="E30" s="2"/>
      <c r="F30" s="13"/>
    </row>
    <row r="31" spans="1:8" ht="56.25" customHeight="1" thickBot="1" x14ac:dyDescent="0.45">
      <c r="A31" s="9" t="s">
        <v>46</v>
      </c>
      <c r="B31" s="6" t="s">
        <v>52</v>
      </c>
      <c r="C31" s="3" t="s">
        <v>0</v>
      </c>
      <c r="D31" s="4"/>
      <c r="E31" s="2"/>
      <c r="F31" s="12" t="str">
        <f>IF(D31="","",IF(D31=H31,"〇","X"))</f>
        <v/>
      </c>
      <c r="H31" s="2">
        <f>0/5</f>
        <v>0</v>
      </c>
    </row>
    <row r="32" spans="1:8" x14ac:dyDescent="0.4">
      <c r="A32" s="7"/>
      <c r="B32" s="2"/>
      <c r="C32" s="5"/>
      <c r="E32" s="2"/>
    </row>
    <row r="33" spans="1:5" ht="56.25" customHeight="1" x14ac:dyDescent="0.4">
      <c r="A33" s="7"/>
      <c r="B33" s="2"/>
      <c r="C33" s="5"/>
      <c r="E33" s="2"/>
    </row>
    <row r="34" spans="1:5" x14ac:dyDescent="0.4">
      <c r="A34" s="7"/>
      <c r="B34" s="2"/>
      <c r="C34" s="5"/>
      <c r="E34" s="2"/>
    </row>
    <row r="35" spans="1:5" ht="56.25" customHeight="1" x14ac:dyDescent="0.4">
      <c r="A35" s="7"/>
      <c r="B35" s="2"/>
      <c r="C35" s="5"/>
      <c r="E35" s="2"/>
    </row>
    <row r="36" spans="1:5" x14ac:dyDescent="0.4">
      <c r="A36" s="7"/>
      <c r="B36" s="2"/>
      <c r="C36" s="5"/>
      <c r="E36" s="2"/>
    </row>
    <row r="37" spans="1:5" ht="56.25" customHeight="1" x14ac:dyDescent="0.4">
      <c r="A37" s="7"/>
      <c r="B37" s="2"/>
      <c r="C37" s="5"/>
      <c r="E37" s="2"/>
    </row>
    <row r="38" spans="1:5" x14ac:dyDescent="0.4">
      <c r="A38" s="7"/>
      <c r="B38" s="2"/>
      <c r="C38" s="5"/>
      <c r="E38" s="2"/>
    </row>
    <row r="39" spans="1:5" ht="56.25" customHeight="1" x14ac:dyDescent="0.4">
      <c r="A39" s="7"/>
      <c r="B39" s="2"/>
      <c r="C39" s="5"/>
      <c r="E39" s="2"/>
    </row>
    <row r="40" spans="1:5" x14ac:dyDescent="0.4">
      <c r="A40" s="7"/>
      <c r="B40" s="2"/>
      <c r="C40" s="5"/>
      <c r="E40" s="2"/>
    </row>
    <row r="41" spans="1:5" x14ac:dyDescent="0.4">
      <c r="A41" s="7"/>
      <c r="B41" s="2"/>
      <c r="C41" s="5"/>
      <c r="E41" s="2"/>
    </row>
  </sheetData>
  <sheetProtection sheet="1" objects="1" scenarios="1"/>
  <mergeCells count="2">
    <mergeCell ref="A1:B1"/>
    <mergeCell ref="C1:F1"/>
  </mergeCells>
  <phoneticPr fontId="1"/>
  <conditionalFormatting sqref="F3">
    <cfRule type="expression" dxfId="53" priority="29">
      <formula>F3="X"</formula>
    </cfRule>
    <cfRule type="expression" dxfId="52" priority="30">
      <formula>F3="〇"</formula>
    </cfRule>
  </conditionalFormatting>
  <conditionalFormatting sqref="F7">
    <cfRule type="expression" dxfId="51" priority="25">
      <formula>$F$7="X"</formula>
    </cfRule>
    <cfRule type="expression" dxfId="50" priority="26">
      <formula>$F$7="〇"</formula>
    </cfRule>
  </conditionalFormatting>
  <conditionalFormatting sqref="F5">
    <cfRule type="expression" dxfId="49" priority="27">
      <formula>$F$5="X"</formula>
    </cfRule>
    <cfRule type="expression" dxfId="48" priority="28">
      <formula>$F$5="〇"</formula>
    </cfRule>
  </conditionalFormatting>
  <conditionalFormatting sqref="F9">
    <cfRule type="expression" dxfId="47" priority="23">
      <formula>$F$9="X"</formula>
    </cfRule>
    <cfRule type="expression" dxfId="46" priority="24">
      <formula>$F$9="〇"</formula>
    </cfRule>
  </conditionalFormatting>
  <conditionalFormatting sqref="F11">
    <cfRule type="expression" dxfId="45" priority="21">
      <formula>$F$11="X"</formula>
    </cfRule>
    <cfRule type="expression" dxfId="44" priority="22">
      <formula>$F$11="〇"</formula>
    </cfRule>
  </conditionalFormatting>
  <conditionalFormatting sqref="F13">
    <cfRule type="expression" dxfId="43" priority="19">
      <formula>$F$13="X"</formula>
    </cfRule>
    <cfRule type="expression" dxfId="42" priority="20">
      <formula>$F$13="〇"</formula>
    </cfRule>
  </conditionalFormatting>
  <conditionalFormatting sqref="F15">
    <cfRule type="expression" dxfId="41" priority="17">
      <formula>$F$15="X"</formula>
    </cfRule>
    <cfRule type="expression" dxfId="40" priority="18">
      <formula>$F$15="〇"</formula>
    </cfRule>
  </conditionalFormatting>
  <conditionalFormatting sqref="F17">
    <cfRule type="expression" dxfId="39" priority="13">
      <formula>$F$17="X"</formula>
    </cfRule>
    <cfRule type="expression" dxfId="38" priority="16">
      <formula>$F$17="〇"</formula>
    </cfRule>
  </conditionalFormatting>
  <conditionalFormatting sqref="F19">
    <cfRule type="expression" dxfId="37" priority="14">
      <formula>$F$19="〇"</formula>
    </cfRule>
    <cfRule type="expression" dxfId="36" priority="15">
      <formula>$F$19="X"</formula>
    </cfRule>
  </conditionalFormatting>
  <conditionalFormatting sqref="F21">
    <cfRule type="expression" dxfId="35" priority="11">
      <formula>$F$21="〇"</formula>
    </cfRule>
    <cfRule type="expression" dxfId="34" priority="12">
      <formula>$F$21="X"</formula>
    </cfRule>
  </conditionalFormatting>
  <conditionalFormatting sqref="F23">
    <cfRule type="expression" dxfId="33" priority="9">
      <formula>$F$23="〇"</formula>
    </cfRule>
    <cfRule type="expression" dxfId="32" priority="10">
      <formula>$F$23="X"</formula>
    </cfRule>
  </conditionalFormatting>
  <conditionalFormatting sqref="F25">
    <cfRule type="expression" dxfId="31" priority="7">
      <formula>$F$25="〇"</formula>
    </cfRule>
    <cfRule type="expression" dxfId="30" priority="8">
      <formula>$F$25="X"</formula>
    </cfRule>
  </conditionalFormatting>
  <conditionalFormatting sqref="F27">
    <cfRule type="expression" dxfId="29" priority="5">
      <formula>$F$27="〇"</formula>
    </cfRule>
    <cfRule type="expression" dxfId="28" priority="6">
      <formula>$F$27="X"</formula>
    </cfRule>
  </conditionalFormatting>
  <conditionalFormatting sqref="F29">
    <cfRule type="expression" dxfId="27" priority="3">
      <formula>$F$29="〇"</formula>
    </cfRule>
    <cfRule type="expression" dxfId="26" priority="4">
      <formula>$F$29="X"</formula>
    </cfRule>
  </conditionalFormatting>
  <conditionalFormatting sqref="F31">
    <cfRule type="expression" dxfId="25" priority="1">
      <formula>$F$31="〇"</formula>
    </cfRule>
    <cfRule type="expression" dxfId="24" priority="2">
      <formula>$F$31="X"</formula>
    </cfRule>
  </conditionalFormatting>
  <dataValidations count="1">
    <dataValidation type="whole" allowBlank="1" showInputMessage="1" showErrorMessage="1" sqref="D31 D2:D19 C20 D21 C22 D23 C24 D25 C26 D27 C28 D29 C30 C32:C1048576" xr:uid="{07E609E9-1120-4795-87CB-BC0048C1AB21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A32B-8E5F-4420-AB12-8B2A51F87E03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14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53</v>
      </c>
      <c r="C3" s="3" t="s">
        <v>0</v>
      </c>
      <c r="D3" s="4"/>
      <c r="E3" s="2"/>
      <c r="F3" s="12" t="str">
        <f>IF(D3="","",IF(D3=H3,"〇","X"))</f>
        <v/>
      </c>
      <c r="H3" s="2">
        <f>36/4</f>
        <v>9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54</v>
      </c>
      <c r="C5" s="3" t="s">
        <v>0</v>
      </c>
      <c r="D5" s="4"/>
      <c r="E5" s="2"/>
      <c r="F5" s="12" t="str">
        <f>IF(D5="","",IF(D5=H5,"〇","X"))</f>
        <v/>
      </c>
      <c r="H5" s="2">
        <f>63/7</f>
        <v>9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55</v>
      </c>
      <c r="C7" s="3" t="s">
        <v>0</v>
      </c>
      <c r="D7" s="4"/>
      <c r="E7" s="2"/>
      <c r="F7" s="12" t="str">
        <f>IF(D7="","",IF(D7=H7,"〇","X"))</f>
        <v/>
      </c>
      <c r="H7" s="2">
        <f>48/8</f>
        <v>6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56</v>
      </c>
      <c r="C9" s="3" t="s">
        <v>0</v>
      </c>
      <c r="D9" s="4"/>
      <c r="E9" s="2"/>
      <c r="F9" s="12" t="str">
        <f>IF(D9="","",IF(D9=H9,"〇","X"))</f>
        <v/>
      </c>
      <c r="H9" s="2">
        <f>35/5</f>
        <v>7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57</v>
      </c>
      <c r="C11" s="3" t="s">
        <v>0</v>
      </c>
      <c r="D11" s="4"/>
      <c r="E11" s="2"/>
      <c r="F11" s="12" t="str">
        <f>IF(D11="","",IF(D11=H11,"〇","X"))</f>
        <v/>
      </c>
      <c r="H11" s="2">
        <f>21/7</f>
        <v>3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58</v>
      </c>
      <c r="C13" s="3" t="s">
        <v>0</v>
      </c>
      <c r="D13" s="4"/>
      <c r="E13" s="2"/>
      <c r="F13" s="12" t="str">
        <f>IF(D13="","",IF(D13=H13,"〇","X"))</f>
        <v/>
      </c>
      <c r="H13" s="2">
        <f>45/9</f>
        <v>5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59</v>
      </c>
      <c r="C15" s="3" t="s">
        <v>0</v>
      </c>
      <c r="D15" s="4"/>
      <c r="E15" s="2"/>
      <c r="F15" s="12" t="str">
        <f>IF(D15="","",IF(D15=H15,"〇","X"))</f>
        <v/>
      </c>
      <c r="H15" s="2">
        <f>30/6</f>
        <v>5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60</v>
      </c>
      <c r="C17" s="3" t="s">
        <v>0</v>
      </c>
      <c r="D17" s="4"/>
      <c r="E17" s="2"/>
      <c r="F17" s="12" t="str">
        <f>IF(D17="","",IF(D17=H17,"〇","X"))</f>
        <v/>
      </c>
      <c r="H17" s="2">
        <f>56/8</f>
        <v>7</v>
      </c>
    </row>
    <row r="18" spans="1:8" x14ac:dyDescent="0.4">
      <c r="A18" s="2"/>
      <c r="B18" s="7"/>
      <c r="C18" s="2"/>
      <c r="D18" s="5"/>
      <c r="E18" s="2"/>
      <c r="F18" s="13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2"/>
      <c r="B20" s="7"/>
      <c r="C20" s="2"/>
      <c r="D20" s="5"/>
      <c r="E20" s="2"/>
    </row>
    <row r="21" spans="1:8" ht="56.25" customHeight="1" x14ac:dyDescent="0.4">
      <c r="A21" s="2"/>
      <c r="B21" s="7"/>
      <c r="C21" s="2"/>
      <c r="D21" s="5"/>
      <c r="E21" s="2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23" priority="17">
      <formula>F3="X"</formula>
    </cfRule>
    <cfRule type="expression" dxfId="22" priority="18">
      <formula>F3="〇"</formula>
    </cfRule>
  </conditionalFormatting>
  <conditionalFormatting sqref="F7">
    <cfRule type="expression" dxfId="21" priority="13">
      <formula>$F$7="X"</formula>
    </cfRule>
    <cfRule type="expression" dxfId="20" priority="14">
      <formula>$F$7="〇"</formula>
    </cfRule>
  </conditionalFormatting>
  <conditionalFormatting sqref="F5">
    <cfRule type="expression" dxfId="19" priority="15">
      <formula>$F$5="X"</formula>
    </cfRule>
    <cfRule type="expression" dxfId="18" priority="16">
      <formula>$F$5="〇"</formula>
    </cfRule>
  </conditionalFormatting>
  <conditionalFormatting sqref="F9">
    <cfRule type="expression" dxfId="17" priority="11">
      <formula>$F$9="X"</formula>
    </cfRule>
    <cfRule type="expression" dxfId="16" priority="12">
      <formula>$F$9="〇"</formula>
    </cfRule>
  </conditionalFormatting>
  <conditionalFormatting sqref="F11">
    <cfRule type="expression" dxfId="15" priority="9">
      <formula>$F$11="X"</formula>
    </cfRule>
    <cfRule type="expression" dxfId="14" priority="10">
      <formula>$F$11="〇"</formula>
    </cfRule>
  </conditionalFormatting>
  <conditionalFormatting sqref="F13">
    <cfRule type="expression" dxfId="13" priority="7">
      <formula>$F$13="X"</formula>
    </cfRule>
    <cfRule type="expression" dxfId="12" priority="8">
      <formula>$F$13="〇"</formula>
    </cfRule>
  </conditionalFormatting>
  <conditionalFormatting sqref="F15">
    <cfRule type="expression" dxfId="11" priority="5">
      <formula>$F$15="X"</formula>
    </cfRule>
    <cfRule type="expression" dxfId="10" priority="6">
      <formula>$F$15="〇"</formula>
    </cfRule>
  </conditionalFormatting>
  <conditionalFormatting sqref="F17">
    <cfRule type="expression" dxfId="9" priority="1">
      <formula>$F$17="X"</formula>
    </cfRule>
    <cfRule type="expression" dxfId="8" priority="4">
      <formula>$F$17="〇"</formula>
    </cfRule>
  </conditionalFormatting>
  <dataValidations count="1">
    <dataValidation type="whole" allowBlank="1" showInputMessage="1" showErrorMessage="1" sqref="C33:C1048576 D2:D21" xr:uid="{702C9F30-FE76-45A9-B2D4-9D7F66183953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441A-20B9-406B-A907-CF23005A4B6E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15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61</v>
      </c>
      <c r="C3" s="3" t="s">
        <v>0</v>
      </c>
      <c r="D3" s="4"/>
      <c r="E3" s="2"/>
      <c r="F3" s="12" t="str">
        <f>IF(D3="","",IF(D3=H3,"〇","X"))</f>
        <v/>
      </c>
      <c r="H3" s="2">
        <f>0/6</f>
        <v>0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62</v>
      </c>
      <c r="C5" s="3" t="s">
        <v>0</v>
      </c>
      <c r="D5" s="4"/>
      <c r="E5" s="2"/>
      <c r="F5" s="12" t="str">
        <f>IF(D5="","",IF(D5=H5,"〇","X"))</f>
        <v/>
      </c>
      <c r="H5" s="2">
        <f>0/1</f>
        <v>0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63</v>
      </c>
      <c r="C7" s="3" t="s">
        <v>0</v>
      </c>
      <c r="D7" s="4"/>
      <c r="E7" s="2"/>
      <c r="F7" s="12" t="str">
        <f>IF(D7="","",IF(D7=H7,"〇","X"))</f>
        <v/>
      </c>
      <c r="H7" s="2">
        <f>9/9</f>
        <v>1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64</v>
      </c>
      <c r="C9" s="3" t="s">
        <v>0</v>
      </c>
      <c r="D9" s="4"/>
      <c r="E9" s="2"/>
      <c r="F9" s="12" t="str">
        <f>IF(D9="","",IF(D9=H9,"〇","X"))</f>
        <v/>
      </c>
      <c r="H9" s="2">
        <f>5/1</f>
        <v>5</v>
      </c>
    </row>
    <row r="10" spans="1:8" x14ac:dyDescent="0.4">
      <c r="A10" s="2"/>
      <c r="B10" s="7"/>
      <c r="C10" s="2"/>
      <c r="D10" s="5"/>
      <c r="E10" s="2"/>
    </row>
    <row r="11" spans="1:8" ht="56.25" customHeight="1" x14ac:dyDescent="0.4">
      <c r="A11" s="2"/>
      <c r="B11" s="7"/>
      <c r="C11" s="2"/>
      <c r="D11" s="5"/>
      <c r="E11" s="2"/>
    </row>
    <row r="12" spans="1:8" x14ac:dyDescent="0.4">
      <c r="A12" s="2"/>
      <c r="B12" s="7"/>
      <c r="C12" s="2"/>
      <c r="D12" s="5"/>
      <c r="E12" s="2"/>
    </row>
    <row r="13" spans="1:8" ht="56.25" customHeight="1" x14ac:dyDescent="0.4">
      <c r="A13" s="2"/>
      <c r="B13" s="7"/>
      <c r="C13" s="2"/>
      <c r="D13" s="5"/>
      <c r="E13" s="2"/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5" ht="56.25" customHeight="1" x14ac:dyDescent="0.4">
      <c r="A17" s="2"/>
      <c r="B17" s="7"/>
      <c r="C17" s="2"/>
      <c r="D17" s="5"/>
      <c r="E17" s="2"/>
    </row>
    <row r="18" spans="1:5" x14ac:dyDescent="0.4">
      <c r="A18" s="2"/>
      <c r="B18" s="7"/>
      <c r="C18" s="2"/>
      <c r="D18" s="5"/>
      <c r="E18" s="2"/>
    </row>
    <row r="19" spans="1:5" ht="56.25" customHeight="1" x14ac:dyDescent="0.4">
      <c r="A19" s="2"/>
      <c r="B19" s="7"/>
      <c r="C19" s="2"/>
      <c r="D19" s="5"/>
      <c r="E19" s="2"/>
    </row>
    <row r="20" spans="1:5" x14ac:dyDescent="0.4">
      <c r="A20" s="2"/>
      <c r="B20" s="7"/>
      <c r="C20" s="2"/>
      <c r="D20" s="5"/>
      <c r="E20" s="2"/>
    </row>
    <row r="21" spans="1:5" ht="56.25" customHeight="1" x14ac:dyDescent="0.4">
      <c r="A21" s="2"/>
      <c r="B21" s="7"/>
      <c r="C21" s="2"/>
      <c r="D21" s="5"/>
      <c r="E21" s="2"/>
    </row>
    <row r="22" spans="1:5" x14ac:dyDescent="0.4">
      <c r="A22" s="2"/>
      <c r="B22" s="7"/>
      <c r="C22" s="2"/>
      <c r="D22" s="5"/>
      <c r="E22" s="2"/>
    </row>
    <row r="23" spans="1:5" ht="56.25" customHeight="1" x14ac:dyDescent="0.4">
      <c r="A23" s="2"/>
      <c r="B23" s="7"/>
      <c r="C23" s="2"/>
      <c r="D23" s="5"/>
      <c r="E23" s="2"/>
    </row>
    <row r="24" spans="1:5" x14ac:dyDescent="0.4">
      <c r="A24" s="2"/>
      <c r="B24" s="7"/>
      <c r="C24" s="2"/>
      <c r="D24" s="5"/>
      <c r="E24" s="2"/>
    </row>
    <row r="25" spans="1:5" ht="56.25" customHeight="1" x14ac:dyDescent="0.4">
      <c r="A25" s="2"/>
      <c r="B25" s="7"/>
      <c r="C25" s="2"/>
      <c r="D25" s="5"/>
      <c r="E25" s="2"/>
    </row>
    <row r="26" spans="1:5" x14ac:dyDescent="0.4">
      <c r="A26" s="2"/>
      <c r="B26" s="7"/>
      <c r="C26" s="2"/>
      <c r="D26" s="5"/>
      <c r="E26" s="2"/>
    </row>
    <row r="27" spans="1:5" ht="56.25" customHeight="1" x14ac:dyDescent="0.4">
      <c r="A27" s="2"/>
      <c r="B27" s="7"/>
      <c r="C27" s="2"/>
      <c r="D27" s="5"/>
      <c r="E27" s="2"/>
    </row>
    <row r="28" spans="1:5" x14ac:dyDescent="0.4">
      <c r="A28" s="2"/>
      <c r="B28" s="7"/>
      <c r="C28" s="2"/>
      <c r="D28" s="5"/>
      <c r="E28" s="2"/>
    </row>
    <row r="29" spans="1:5" ht="56.25" customHeight="1" x14ac:dyDescent="0.4">
      <c r="A29" s="2"/>
      <c r="B29" s="7"/>
      <c r="C29" s="2"/>
      <c r="D29" s="5"/>
      <c r="E29" s="2"/>
    </row>
    <row r="30" spans="1:5" x14ac:dyDescent="0.4">
      <c r="A30" s="2"/>
      <c r="B30" s="7"/>
      <c r="C30" s="2"/>
      <c r="D30" s="5"/>
      <c r="E30" s="2"/>
    </row>
    <row r="31" spans="1:5" ht="56.25" customHeight="1" x14ac:dyDescent="0.4">
      <c r="A31" s="2"/>
      <c r="B31" s="7"/>
      <c r="C31" s="2"/>
      <c r="D31" s="5"/>
      <c r="E31" s="2"/>
    </row>
    <row r="32" spans="1:5" x14ac:dyDescent="0.4">
      <c r="A32" s="2"/>
      <c r="B32" s="7"/>
      <c r="C32" s="2"/>
      <c r="D32" s="5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" priority="17">
      <formula>F3="X"</formula>
    </cfRule>
    <cfRule type="expression" dxfId="6" priority="18">
      <formula>F3="〇"</formula>
    </cfRule>
  </conditionalFormatting>
  <conditionalFormatting sqref="F7">
    <cfRule type="expression" dxfId="5" priority="13">
      <formula>$F$7="X"</formula>
    </cfRule>
    <cfRule type="expression" dxfId="4" priority="14">
      <formula>$F$7="〇"</formula>
    </cfRule>
  </conditionalFormatting>
  <conditionalFormatting sqref="F5">
    <cfRule type="expression" dxfId="3" priority="15">
      <formula>$F$5="X"</formula>
    </cfRule>
    <cfRule type="expression" dxfId="2" priority="16">
      <formula>$F$5="〇"</formula>
    </cfRule>
  </conditionalFormatting>
  <conditionalFormatting sqref="F9">
    <cfRule type="expression" dxfId="1" priority="11">
      <formula>$F$9="X"</formula>
    </cfRule>
    <cfRule type="expression" dxfId="0" priority="12">
      <formula>$F$9="〇"</formula>
    </cfRule>
  </conditionalFormatting>
  <dataValidations count="1">
    <dataValidation type="whole" allowBlank="1" showInputMessage="1" showErrorMessage="1" sqref="C33:C1048576 D2:D32" xr:uid="{58D80FC9-6D78-45AD-BE62-21101CEE5CE0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３９ページ△６			</vt:lpstr>
      <vt:lpstr>４０ページ△１			</vt:lpstr>
      <vt:lpstr>４１ページ△１			</vt:lpstr>
      <vt:lpstr>１３０ページ△エ			</vt:lpstr>
      <vt:lpstr>１３０ページ△オ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2026-09-15T02:14:33Z</dcterms:modified>
</cp:coreProperties>
</file>