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下\"/>
    </mc:Choice>
  </mc:AlternateContent>
  <xr:revisionPtr revIDLastSave="0" documentId="13_ncr:1_{1C51AB8C-9833-418B-A5AA-4ABAB18771E8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１の段_x0009__x0009__x0009_" sheetId="1" r:id="rId1"/>
    <sheet name="2の段_x0009__x0009__x0009_" sheetId="2" r:id="rId2"/>
    <sheet name="3の段_x0009__x0009__x0009_" sheetId="3" r:id="rId3"/>
    <sheet name="4の段_x0009__x0009__x0009_" sheetId="4" r:id="rId4"/>
    <sheet name="5の段_x0009__x0009__x0009_" sheetId="5" r:id="rId5"/>
    <sheet name="6の段_x0009__x0009__x0009_" sheetId="6" r:id="rId6"/>
    <sheet name="7の段_x0009__x0009__x0009_" sheetId="7" r:id="rId7"/>
    <sheet name="8の段_x0009__x0009__x0009_" sheetId="8" r:id="rId8"/>
    <sheet name="9の段_x0009__x0009__x0009_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17" i="1"/>
  <c r="F15" i="1"/>
  <c r="F13" i="1"/>
  <c r="F11" i="1"/>
  <c r="F9" i="1"/>
  <c r="F7" i="1"/>
  <c r="F5" i="1"/>
  <c r="F3" i="1"/>
  <c r="F19" i="2"/>
  <c r="F17" i="2"/>
  <c r="F15" i="2"/>
  <c r="F13" i="2"/>
  <c r="F11" i="2"/>
  <c r="F9" i="2"/>
  <c r="F7" i="2"/>
  <c r="F5" i="2"/>
  <c r="F3" i="2"/>
  <c r="F19" i="3"/>
  <c r="F17" i="3"/>
  <c r="F15" i="3"/>
  <c r="F13" i="3"/>
  <c r="F11" i="3"/>
  <c r="F9" i="3"/>
  <c r="F7" i="3"/>
  <c r="F5" i="3"/>
  <c r="F3" i="3"/>
  <c r="F19" i="4"/>
  <c r="F17" i="4"/>
  <c r="F15" i="4"/>
  <c r="F13" i="4"/>
  <c r="F11" i="4"/>
  <c r="F9" i="4"/>
  <c r="F7" i="4"/>
  <c r="F5" i="4"/>
  <c r="F3" i="4"/>
  <c r="F19" i="5"/>
  <c r="F17" i="5"/>
  <c r="F15" i="5"/>
  <c r="F13" i="5"/>
  <c r="F11" i="5"/>
  <c r="F9" i="5"/>
  <c r="F7" i="5"/>
  <c r="F5" i="5"/>
  <c r="F3" i="5"/>
  <c r="F19" i="6"/>
  <c r="F17" i="6"/>
  <c r="F15" i="6"/>
  <c r="F13" i="6"/>
  <c r="F11" i="6"/>
  <c r="F9" i="6"/>
  <c r="F7" i="6"/>
  <c r="F5" i="6"/>
  <c r="F3" i="6"/>
  <c r="F19" i="7"/>
  <c r="F17" i="7"/>
  <c r="F15" i="7"/>
  <c r="F13" i="7"/>
  <c r="F11" i="7"/>
  <c r="F9" i="7"/>
  <c r="F7" i="7"/>
  <c r="F5" i="7"/>
  <c r="F3" i="7"/>
  <c r="F19" i="8"/>
  <c r="F17" i="8"/>
  <c r="F15" i="8"/>
  <c r="F13" i="8"/>
  <c r="F11" i="8"/>
  <c r="F9" i="8"/>
  <c r="F7" i="8"/>
  <c r="F5" i="8"/>
  <c r="F3" i="8"/>
  <c r="F19" i="9"/>
  <c r="F17" i="9"/>
  <c r="F15" i="9"/>
  <c r="F13" i="9"/>
  <c r="F11" i="9"/>
  <c r="F9" i="9"/>
  <c r="F7" i="9"/>
  <c r="F5" i="9"/>
  <c r="F3" i="9"/>
  <c r="H19" i="9"/>
  <c r="H17" i="9"/>
  <c r="H15" i="9"/>
  <c r="H13" i="9"/>
  <c r="H11" i="9"/>
  <c r="H9" i="9"/>
  <c r="H7" i="9"/>
  <c r="H5" i="9"/>
  <c r="H3" i="9"/>
  <c r="H19" i="8"/>
  <c r="H17" i="8"/>
  <c r="H15" i="8"/>
  <c r="H13" i="8"/>
  <c r="H11" i="8"/>
  <c r="H9" i="8"/>
  <c r="H7" i="8"/>
  <c r="H5" i="8"/>
  <c r="H3" i="8"/>
  <c r="H19" i="7"/>
  <c r="H17" i="7"/>
  <c r="H15" i="7"/>
  <c r="H13" i="7"/>
  <c r="H11" i="7"/>
  <c r="H9" i="7"/>
  <c r="H7" i="7"/>
  <c r="H5" i="7"/>
  <c r="H3" i="7"/>
  <c r="H19" i="6"/>
  <c r="H17" i="6"/>
  <c r="H15" i="6"/>
  <c r="H13" i="6"/>
  <c r="H11" i="6"/>
  <c r="H9" i="6"/>
  <c r="H7" i="6"/>
  <c r="H5" i="6"/>
  <c r="H3" i="6"/>
  <c r="H19" i="5" l="1"/>
  <c r="H17" i="5"/>
  <c r="H15" i="5"/>
  <c r="H13" i="5"/>
  <c r="H11" i="5"/>
  <c r="H9" i="5"/>
  <c r="H7" i="5"/>
  <c r="H5" i="5"/>
  <c r="H3" i="5"/>
  <c r="H19" i="4"/>
  <c r="H17" i="4"/>
  <c r="H15" i="4"/>
  <c r="H13" i="4"/>
  <c r="H11" i="4"/>
  <c r="H9" i="4"/>
  <c r="H7" i="4"/>
  <c r="H5" i="4"/>
  <c r="H3" i="4"/>
  <c r="H19" i="3"/>
  <c r="H17" i="3"/>
  <c r="H15" i="3"/>
  <c r="H13" i="3"/>
  <c r="H11" i="3"/>
  <c r="H9" i="3"/>
  <c r="H7" i="3"/>
  <c r="H5" i="3"/>
  <c r="H3" i="3"/>
  <c r="H19" i="2"/>
  <c r="H17" i="2"/>
  <c r="H15" i="2"/>
  <c r="H13" i="2"/>
  <c r="H11" i="2"/>
  <c r="H9" i="2"/>
  <c r="H7" i="2"/>
  <c r="H5" i="2"/>
  <c r="H3" i="2"/>
  <c r="H19" i="1"/>
  <c r="H17" i="1"/>
  <c r="H15" i="1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<sst xmlns="http://schemas.openxmlformats.org/spreadsheetml/2006/main" count="261" uniqueCount="101">
  <si>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</si>
  <si>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</si>
  <si>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</si>
  <si>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</si>
  <si>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</si>
  <si>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</si>
  <si>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</si>
  <si>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</si>
  <si>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</si>
  <si>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</si>
  <si>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１×１</t>
    <phoneticPr fontId="1"/>
  </si>
  <si>
    <t>１×２</t>
    <phoneticPr fontId="1"/>
  </si>
  <si>
    <t>１×３</t>
    <phoneticPr fontId="1"/>
  </si>
  <si>
    <t>１×４</t>
    <phoneticPr fontId="1"/>
  </si>
  <si>
    <t>１×５</t>
    <phoneticPr fontId="1"/>
  </si>
  <si>
    <t>１×６</t>
    <phoneticPr fontId="1"/>
  </si>
  <si>
    <t>１×７</t>
    <phoneticPr fontId="1"/>
  </si>
  <si>
    <t>１×８</t>
    <phoneticPr fontId="1"/>
  </si>
  <si>
    <t>１×９</t>
    <phoneticPr fontId="1"/>
  </si>
  <si>
    <t>2の段</t>
    <rPh sb="2" eb="3">
      <t>ダン</t>
    </rPh>
    <phoneticPr fontId="1"/>
  </si>
  <si>
    <t>1の段</t>
    <rPh sb="2" eb="3">
      <t>ダン</t>
    </rPh>
    <phoneticPr fontId="1"/>
  </si>
  <si>
    <t>3の段</t>
    <rPh sb="2" eb="3">
      <t>ダン</t>
    </rPh>
    <phoneticPr fontId="1"/>
  </si>
  <si>
    <t>4の段</t>
    <rPh sb="2" eb="3">
      <t>ダン</t>
    </rPh>
    <phoneticPr fontId="1"/>
  </si>
  <si>
    <t>5の段</t>
    <rPh sb="2" eb="3">
      <t>ダン</t>
    </rPh>
    <phoneticPr fontId="1"/>
  </si>
  <si>
    <t>6の段</t>
    <rPh sb="2" eb="3">
      <t>ダン</t>
    </rPh>
    <phoneticPr fontId="1"/>
  </si>
  <si>
    <t>7の段</t>
    <rPh sb="2" eb="3">
      <t>ダン</t>
    </rPh>
    <phoneticPr fontId="1"/>
  </si>
  <si>
    <t>8の段</t>
    <rPh sb="2" eb="3">
      <t>ダン</t>
    </rPh>
    <phoneticPr fontId="1"/>
  </si>
  <si>
    <t>9の段</t>
    <rPh sb="2" eb="3">
      <t>ダン</t>
    </rPh>
    <phoneticPr fontId="1"/>
  </si>
  <si>
    <t>２×２</t>
  </si>
  <si>
    <t>２×３</t>
  </si>
  <si>
    <t>２×４</t>
  </si>
  <si>
    <t>２×５</t>
  </si>
  <si>
    <t>２×６</t>
  </si>
  <si>
    <t>２×７</t>
  </si>
  <si>
    <t>２×８</t>
  </si>
  <si>
    <t>２×９</t>
  </si>
  <si>
    <t>２×１</t>
    <phoneticPr fontId="1"/>
  </si>
  <si>
    <t>３×３</t>
  </si>
  <si>
    <t>３×２</t>
  </si>
  <si>
    <t>３×４</t>
  </si>
  <si>
    <t>３×５</t>
  </si>
  <si>
    <t>３×６</t>
  </si>
  <si>
    <t>３×７</t>
  </si>
  <si>
    <t>３×８</t>
  </si>
  <si>
    <t>３×９</t>
  </si>
  <si>
    <t>３×１</t>
    <phoneticPr fontId="1"/>
  </si>
  <si>
    <t>４×４</t>
  </si>
  <si>
    <t>４×２</t>
  </si>
  <si>
    <t>４×３</t>
  </si>
  <si>
    <t>４×５</t>
  </si>
  <si>
    <t>４×６</t>
  </si>
  <si>
    <t>４×７</t>
  </si>
  <si>
    <t>４×８</t>
  </si>
  <si>
    <t>４×９</t>
  </si>
  <si>
    <t>４×１</t>
    <phoneticPr fontId="1"/>
  </si>
  <si>
    <t>５×５</t>
  </si>
  <si>
    <t>５×２</t>
  </si>
  <si>
    <t>５×３</t>
  </si>
  <si>
    <t>５×４</t>
  </si>
  <si>
    <t>５×６</t>
  </si>
  <si>
    <t>５×７</t>
  </si>
  <si>
    <t>５×８</t>
  </si>
  <si>
    <t>５×９</t>
  </si>
  <si>
    <t>５×１</t>
    <phoneticPr fontId="1"/>
  </si>
  <si>
    <t>６×６</t>
  </si>
  <si>
    <t>６×２</t>
  </si>
  <si>
    <t>６×３</t>
  </si>
  <si>
    <t>６×４</t>
  </si>
  <si>
    <t>６×５</t>
  </si>
  <si>
    <t>６×７</t>
  </si>
  <si>
    <t>６×８</t>
  </si>
  <si>
    <t>６×９</t>
  </si>
  <si>
    <t>６×１</t>
    <phoneticPr fontId="1"/>
  </si>
  <si>
    <t>７×７</t>
  </si>
  <si>
    <t>７×２</t>
  </si>
  <si>
    <t>７×３</t>
  </si>
  <si>
    <t>７×４</t>
  </si>
  <si>
    <t>７×５</t>
  </si>
  <si>
    <t>７×６</t>
  </si>
  <si>
    <t>７×８</t>
  </si>
  <si>
    <t>７×９</t>
  </si>
  <si>
    <t>７×１</t>
    <phoneticPr fontId="1"/>
  </si>
  <si>
    <t>８×８</t>
  </si>
  <si>
    <t>８×２</t>
  </si>
  <si>
    <t>８×３</t>
  </si>
  <si>
    <t>８×４</t>
  </si>
  <si>
    <t>８×５</t>
  </si>
  <si>
    <t>８×６</t>
  </si>
  <si>
    <t>８×７</t>
  </si>
  <si>
    <t>８×９</t>
  </si>
  <si>
    <t>８×１</t>
    <phoneticPr fontId="1"/>
  </si>
  <si>
    <t>９×９</t>
  </si>
  <si>
    <t>９×２</t>
  </si>
  <si>
    <t>９×３</t>
  </si>
  <si>
    <t>９×４</t>
  </si>
  <si>
    <t>９×５</t>
  </si>
  <si>
    <t>９×６</t>
  </si>
  <si>
    <t>９×７</t>
  </si>
  <si>
    <t>９×８</t>
  </si>
  <si>
    <t>９×１</t>
    <phoneticPr fontId="1"/>
  </si>
  <si>
    <t>九九</t>
    <rPh sb="0" eb="2">
      <t>クク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</si>
</sst>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162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20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10</v>
      </c>
      <c r="C3" s="3" t="s">
        <v>0</v>
      </c>
      <c r="D3" s="4"/>
      <c r="E3" s="2"/>
      <c r="F3" s="12" t="str">
        <f>IF(D3="","",IF(D3=H3,"〇","X"))</f>
        <v/>
      </c>
      <c r="H3" s="2">
        <f>1*1</f>
        <v>1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11</v>
      </c>
      <c r="C5" s="3" t="s">
        <v>0</v>
      </c>
      <c r="D5" s="4"/>
      <c r="E5" s="2"/>
      <c r="F5" s="12" t="str">
        <f>IF(D5="","",IF(D5=H5,"〇","X"))</f>
        <v/>
      </c>
      <c r="H5" s="2">
        <f>1*2</f>
        <v>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12</v>
      </c>
      <c r="C7" s="3" t="s">
        <v>0</v>
      </c>
      <c r="D7" s="4"/>
      <c r="E7" s="2"/>
      <c r="F7" s="12" t="str">
        <f>IF(D7="","",IF(D7=H7,"〇","X"))</f>
        <v/>
      </c>
      <c r="H7" s="2">
        <f>1*3</f>
        <v>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13</v>
      </c>
      <c r="C9" s="3" t="s">
        <v>0</v>
      </c>
      <c r="D9" s="4"/>
      <c r="E9" s="2"/>
      <c r="F9" s="12" t="str">
        <f>IF(D9="","",IF(D9=H9,"〇","X"))</f>
        <v/>
      </c>
      <c r="H9" s="2">
        <f>1*4</f>
        <v>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14</v>
      </c>
      <c r="C11" s="3" t="s">
        <v>0</v>
      </c>
      <c r="D11" s="4"/>
      <c r="E11" s="2"/>
      <c r="F11" s="12" t="str">
        <f>IF(D11="","",IF(D11=H11,"〇","X"))</f>
        <v/>
      </c>
      <c r="H11" s="2">
        <f>1*5</f>
        <v>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15</v>
      </c>
      <c r="C13" s="3" t="s">
        <v>0</v>
      </c>
      <c r="D13" s="4"/>
      <c r="E13" s="2"/>
      <c r="F13" s="12" t="str">
        <f>IF(D13="","",IF(D13=H13,"〇","X"))</f>
        <v/>
      </c>
      <c r="H13" s="2">
        <f>1*6</f>
        <v>6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16</v>
      </c>
      <c r="C15" s="3" t="s">
        <v>0</v>
      </c>
      <c r="D15" s="4"/>
      <c r="E15" s="2"/>
      <c r="F15" s="12" t="str">
        <f>IF(D15="","",IF(D15=H15,"〇","X"))</f>
        <v/>
      </c>
      <c r="H15" s="2">
        <f>1*7</f>
        <v>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17</v>
      </c>
      <c r="C17" s="3" t="s">
        <v>0</v>
      </c>
      <c r="D17" s="4"/>
      <c r="E17" s="2"/>
      <c r="F17" s="12" t="str">
        <f>IF(D17="","",IF(D17=H17,"〇","X"))</f>
        <v/>
      </c>
      <c r="H17" s="2">
        <f>1*8</f>
        <v>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18</v>
      </c>
      <c r="C19" s="3" t="s">
        <v>0</v>
      </c>
      <c r="D19" s="4"/>
      <c r="E19" s="2"/>
      <c r="F19" s="12" t="str">
        <f>IF(D19="","",IF(D19=H19,"〇","X"))</f>
        <v/>
      </c>
      <c r="H19" s="2">
        <f>1*9</f>
        <v>9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61" priority="17">
      <formula>F3="X"</formula>
    </cfRule>
    <cfRule type="expression" dxfId="160" priority="18">
      <formula>F3="〇"</formula>
    </cfRule>
  </conditionalFormatting>
  <conditionalFormatting sqref="F7">
    <cfRule type="expression" dxfId="159" priority="13">
      <formula>$F$7="X"</formula>
    </cfRule>
    <cfRule type="expression" dxfId="158" priority="14">
      <formula>$F$7="〇"</formula>
    </cfRule>
  </conditionalFormatting>
  <conditionalFormatting sqref="F5">
    <cfRule type="expression" dxfId="157" priority="15">
      <formula>$F$5="X"</formula>
    </cfRule>
    <cfRule type="expression" dxfId="156" priority="16">
      <formula>$F$5="〇"</formula>
    </cfRule>
  </conditionalFormatting>
  <conditionalFormatting sqref="F9">
    <cfRule type="expression" dxfId="155" priority="11">
      <formula>$F$9="X"</formula>
    </cfRule>
    <cfRule type="expression" dxfId="154" priority="12">
      <formula>$F$9="〇"</formula>
    </cfRule>
  </conditionalFormatting>
  <conditionalFormatting sqref="F11">
    <cfRule type="expression" dxfId="153" priority="9">
      <formula>$F$11="X"</formula>
    </cfRule>
    <cfRule type="expression" dxfId="152" priority="10">
      <formula>$F$11="〇"</formula>
    </cfRule>
  </conditionalFormatting>
  <conditionalFormatting sqref="F13">
    <cfRule type="expression" dxfId="151" priority="7">
      <formula>$F$13="X"</formula>
    </cfRule>
    <cfRule type="expression" dxfId="150" priority="8">
      <formula>$F$13="〇"</formula>
    </cfRule>
  </conditionalFormatting>
  <conditionalFormatting sqref="F15">
    <cfRule type="expression" dxfId="149" priority="5">
      <formula>$F$15="X"</formula>
    </cfRule>
    <cfRule type="expression" dxfId="148" priority="6">
      <formula>$F$15="〇"</formula>
    </cfRule>
  </conditionalFormatting>
  <conditionalFormatting sqref="F17">
    <cfRule type="expression" dxfId="147" priority="1">
      <formula>$F$17="X"</formula>
    </cfRule>
    <cfRule type="expression" dxfId="146" priority="4">
      <formula>$F$17="〇"</formula>
    </cfRule>
  </conditionalFormatting>
  <conditionalFormatting sqref="F19">
    <cfRule type="expression" dxfId="145" priority="2">
      <formula>$F$19="〇"</formula>
    </cfRule>
    <cfRule type="expression" dxfId="144" priority="3">
      <formula>$F$19="X"</formula>
    </cfRule>
  </conditionalFormatting>
  <dataValidations count="1">
    <dataValidation type="whole" allowBlank="1" showInputMessage="1" showErrorMessage="1" sqref="C33:C1048576 D2:D19 C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9407-7584-47CC-93D1-3D42164D5E4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19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36</v>
      </c>
      <c r="C3" s="3" t="s">
        <v>0</v>
      </c>
      <c r="D3" s="4"/>
      <c r="E3" s="2"/>
      <c r="F3" s="12" t="str">
        <f>IF(D3="","",IF(D3=H3,"〇","X"))</f>
        <v/>
      </c>
      <c r="H3" s="2">
        <f>2*1</f>
        <v>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28</v>
      </c>
      <c r="C5" s="3" t="s">
        <v>0</v>
      </c>
      <c r="D5" s="4"/>
      <c r="E5" s="2"/>
      <c r="F5" s="12" t="str">
        <f>IF(D5="","",IF(D5=H5,"〇","X"))</f>
        <v/>
      </c>
      <c r="H5" s="2">
        <f>2*2</f>
        <v>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29</v>
      </c>
      <c r="C7" s="3" t="s">
        <v>0</v>
      </c>
      <c r="D7" s="4"/>
      <c r="E7" s="2"/>
      <c r="F7" s="12" t="str">
        <f>IF(D7="","",IF(D7=H7,"〇","X"))</f>
        <v/>
      </c>
      <c r="H7" s="2">
        <f>2*3</f>
        <v>6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30</v>
      </c>
      <c r="C9" s="3" t="s">
        <v>0</v>
      </c>
      <c r="D9" s="4"/>
      <c r="E9" s="2"/>
      <c r="F9" s="12" t="str">
        <f>IF(D9="","",IF(D9=H9,"〇","X"))</f>
        <v/>
      </c>
      <c r="H9" s="2">
        <f>2*4</f>
        <v>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31</v>
      </c>
      <c r="C11" s="3" t="s">
        <v>0</v>
      </c>
      <c r="D11" s="4"/>
      <c r="E11" s="2"/>
      <c r="F11" s="12" t="str">
        <f>IF(D11="","",IF(D11=H11,"〇","X"))</f>
        <v/>
      </c>
      <c r="H11" s="2">
        <f>2*5</f>
        <v>10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32</v>
      </c>
      <c r="C13" s="3" t="s">
        <v>0</v>
      </c>
      <c r="D13" s="4"/>
      <c r="E13" s="2"/>
      <c r="F13" s="12" t="str">
        <f>IF(D13="","",IF(D13=H13,"〇","X"))</f>
        <v/>
      </c>
      <c r="H13" s="2">
        <f>2*6</f>
        <v>12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33</v>
      </c>
      <c r="C15" s="3" t="s">
        <v>0</v>
      </c>
      <c r="D15" s="4"/>
      <c r="E15" s="2"/>
      <c r="F15" s="12" t="str">
        <f>IF(D15="","",IF(D15=H15,"〇","X"))</f>
        <v/>
      </c>
      <c r="H15" s="2">
        <f>2*7</f>
        <v>14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34</v>
      </c>
      <c r="C17" s="3" t="s">
        <v>0</v>
      </c>
      <c r="D17" s="4"/>
      <c r="E17" s="2"/>
      <c r="F17" s="12" t="str">
        <f>IF(D17="","",IF(D17=H17,"〇","X"))</f>
        <v/>
      </c>
      <c r="H17" s="2">
        <f>2*8</f>
        <v>16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35</v>
      </c>
      <c r="C19" s="3" t="s">
        <v>0</v>
      </c>
      <c r="D19" s="4"/>
      <c r="E19" s="2"/>
      <c r="F19" s="12" t="str">
        <f>IF(D19="","",IF(D19=H19,"〇","X"))</f>
        <v/>
      </c>
      <c r="H19" s="2">
        <f>2*9</f>
        <v>18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43" priority="17">
      <formula>F3="X"</formula>
    </cfRule>
    <cfRule type="expression" dxfId="142" priority="18">
      <formula>F3="〇"</formula>
    </cfRule>
  </conditionalFormatting>
  <conditionalFormatting sqref="F7">
    <cfRule type="expression" dxfId="141" priority="13">
      <formula>$F$7="X"</formula>
    </cfRule>
    <cfRule type="expression" dxfId="140" priority="14">
      <formula>$F$7="〇"</formula>
    </cfRule>
  </conditionalFormatting>
  <conditionalFormatting sqref="F5">
    <cfRule type="expression" dxfId="139" priority="15">
      <formula>$F$5="X"</formula>
    </cfRule>
    <cfRule type="expression" dxfId="138" priority="16">
      <formula>$F$5="〇"</formula>
    </cfRule>
  </conditionalFormatting>
  <conditionalFormatting sqref="F9">
    <cfRule type="expression" dxfId="137" priority="11">
      <formula>$F$9="X"</formula>
    </cfRule>
    <cfRule type="expression" dxfId="136" priority="12">
      <formula>$F$9="〇"</formula>
    </cfRule>
  </conditionalFormatting>
  <conditionalFormatting sqref="F11">
    <cfRule type="expression" dxfId="135" priority="9">
      <formula>$F$11="X"</formula>
    </cfRule>
    <cfRule type="expression" dxfId="134" priority="10">
      <formula>$F$11="〇"</formula>
    </cfRule>
  </conditionalFormatting>
  <conditionalFormatting sqref="F13">
    <cfRule type="expression" dxfId="133" priority="7">
      <formula>$F$13="X"</formula>
    </cfRule>
    <cfRule type="expression" dxfId="132" priority="8">
      <formula>$F$13="〇"</formula>
    </cfRule>
  </conditionalFormatting>
  <conditionalFormatting sqref="F15">
    <cfRule type="expression" dxfId="131" priority="5">
      <formula>$F$15="X"</formula>
    </cfRule>
    <cfRule type="expression" dxfId="130" priority="6">
      <formula>$F$15="〇"</formula>
    </cfRule>
  </conditionalFormatting>
  <conditionalFormatting sqref="F17">
    <cfRule type="expression" dxfId="129" priority="1">
      <formula>$F$17="X"</formula>
    </cfRule>
    <cfRule type="expression" dxfId="128" priority="4">
      <formula>$F$17="〇"</formula>
    </cfRule>
  </conditionalFormatting>
  <conditionalFormatting sqref="F19">
    <cfRule type="expression" dxfId="127" priority="2">
      <formula>$F$19="〇"</formula>
    </cfRule>
    <cfRule type="expression" dxfId="126" priority="3">
      <formula>$F$19="X"</formula>
    </cfRule>
  </conditionalFormatting>
  <dataValidations count="1">
    <dataValidation type="whole" allowBlank="1" showInputMessage="1" showErrorMessage="1" sqref="C33:C1048576 D2:D19 C20" xr:uid="{84E86934-5982-48E9-813F-8CC8998626D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66DA-FB58-4037-8A91-69D81E947E3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45</v>
      </c>
      <c r="C3" s="3" t="s">
        <v>0</v>
      </c>
      <c r="D3" s="4"/>
      <c r="E3" s="2"/>
      <c r="F3" s="12" t="str">
        <f>IF(D3="","",IF(D3=H3,"〇","X"))</f>
        <v/>
      </c>
      <c r="H3" s="2">
        <f>3*1</f>
        <v>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38</v>
      </c>
      <c r="C5" s="3" t="s">
        <v>0</v>
      </c>
      <c r="D5" s="4"/>
      <c r="E5" s="2"/>
      <c r="F5" s="12" t="str">
        <f>IF(D5="","",IF(D5=H5,"〇","X"))</f>
        <v/>
      </c>
      <c r="H5" s="2">
        <f>3*2</f>
        <v>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37</v>
      </c>
      <c r="C7" s="3" t="s">
        <v>0</v>
      </c>
      <c r="D7" s="4"/>
      <c r="E7" s="2"/>
      <c r="F7" s="12" t="str">
        <f>IF(D7="","",IF(D7=H7,"〇","X"))</f>
        <v/>
      </c>
      <c r="H7" s="2">
        <f>3*3</f>
        <v>9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39</v>
      </c>
      <c r="C9" s="3" t="s">
        <v>0</v>
      </c>
      <c r="D9" s="4"/>
      <c r="E9" s="2"/>
      <c r="F9" s="12" t="str">
        <f>IF(D9="","",IF(D9=H9,"〇","X"))</f>
        <v/>
      </c>
      <c r="H9" s="2">
        <f>3*4</f>
        <v>12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40</v>
      </c>
      <c r="C11" s="3" t="s">
        <v>0</v>
      </c>
      <c r="D11" s="4"/>
      <c r="E11" s="2"/>
      <c r="F11" s="12" t="str">
        <f>IF(D11="","",IF(D11=H11,"〇","X"))</f>
        <v/>
      </c>
      <c r="H11" s="2">
        <f>3*5</f>
        <v>15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41</v>
      </c>
      <c r="C13" s="3" t="s">
        <v>0</v>
      </c>
      <c r="D13" s="4"/>
      <c r="E13" s="2"/>
      <c r="F13" s="12" t="str">
        <f>IF(D13="","",IF(D13=H13,"〇","X"))</f>
        <v/>
      </c>
      <c r="H13" s="2">
        <f>3*6</f>
        <v>18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42</v>
      </c>
      <c r="C15" s="3" t="s">
        <v>0</v>
      </c>
      <c r="D15" s="4"/>
      <c r="E15" s="2"/>
      <c r="F15" s="12" t="str">
        <f>IF(D15="","",IF(D15=H15,"〇","X"))</f>
        <v/>
      </c>
      <c r="H15" s="2">
        <f>3*7</f>
        <v>21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43</v>
      </c>
      <c r="C17" s="3" t="s">
        <v>0</v>
      </c>
      <c r="D17" s="4"/>
      <c r="E17" s="2"/>
      <c r="F17" s="12" t="str">
        <f>IF(D17="","",IF(D17=H17,"〇","X"))</f>
        <v/>
      </c>
      <c r="H17" s="2">
        <f>3*8</f>
        <v>24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44</v>
      </c>
      <c r="C19" s="3" t="s">
        <v>0</v>
      </c>
      <c r="D19" s="4"/>
      <c r="E19" s="2"/>
      <c r="F19" s="12" t="str">
        <f>IF(D19="","",IF(D19=H19,"〇","X"))</f>
        <v/>
      </c>
      <c r="H19" s="2">
        <f>3*9</f>
        <v>27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25" priority="17">
      <formula>F3="X"</formula>
    </cfRule>
    <cfRule type="expression" dxfId="124" priority="18">
      <formula>F3="〇"</formula>
    </cfRule>
  </conditionalFormatting>
  <conditionalFormatting sqref="F7">
    <cfRule type="expression" dxfId="123" priority="13">
      <formula>$F$7="X"</formula>
    </cfRule>
    <cfRule type="expression" dxfId="122" priority="14">
      <formula>$F$7="〇"</formula>
    </cfRule>
  </conditionalFormatting>
  <conditionalFormatting sqref="F5">
    <cfRule type="expression" dxfId="121" priority="15">
      <formula>$F$5="X"</formula>
    </cfRule>
    <cfRule type="expression" dxfId="120" priority="16">
      <formula>$F$5="〇"</formula>
    </cfRule>
  </conditionalFormatting>
  <conditionalFormatting sqref="F9">
    <cfRule type="expression" dxfId="119" priority="11">
      <formula>$F$9="X"</formula>
    </cfRule>
    <cfRule type="expression" dxfId="118" priority="12">
      <formula>$F$9="〇"</formula>
    </cfRule>
  </conditionalFormatting>
  <conditionalFormatting sqref="F11">
    <cfRule type="expression" dxfId="117" priority="9">
      <formula>$F$11="X"</formula>
    </cfRule>
    <cfRule type="expression" dxfId="116" priority="10">
      <formula>$F$11="〇"</formula>
    </cfRule>
  </conditionalFormatting>
  <conditionalFormatting sqref="F13">
    <cfRule type="expression" dxfId="115" priority="7">
      <formula>$F$13="X"</formula>
    </cfRule>
    <cfRule type="expression" dxfId="114" priority="8">
      <formula>$F$13="〇"</formula>
    </cfRule>
  </conditionalFormatting>
  <conditionalFormatting sqref="F15">
    <cfRule type="expression" dxfId="113" priority="5">
      <formula>$F$15="X"</formula>
    </cfRule>
    <cfRule type="expression" dxfId="112" priority="6">
      <formula>$F$15="〇"</formula>
    </cfRule>
  </conditionalFormatting>
  <conditionalFormatting sqref="F17">
    <cfRule type="expression" dxfId="111" priority="1">
      <formula>$F$17="X"</formula>
    </cfRule>
    <cfRule type="expression" dxfId="110" priority="4">
      <formula>$F$17="〇"</formula>
    </cfRule>
  </conditionalFormatting>
  <conditionalFormatting sqref="F19">
    <cfRule type="expression" dxfId="109" priority="2">
      <formula>$F$19="〇"</formula>
    </cfRule>
    <cfRule type="expression" dxfId="108" priority="3">
      <formula>$F$19="X"</formula>
    </cfRule>
  </conditionalFormatting>
  <dataValidations count="1">
    <dataValidation type="whole" allowBlank="1" showInputMessage="1" showErrorMessage="1" sqref="C33:C1048576 D2:D19 C20" xr:uid="{41C20278-E545-422B-AA3C-C8A876D403D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CA4A4-4B0F-4CF9-B349-2523D27A565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54</v>
      </c>
      <c r="C3" s="3" t="s">
        <v>0</v>
      </c>
      <c r="D3" s="4"/>
      <c r="E3" s="2"/>
      <c r="F3" s="12" t="str">
        <f>IF(D3="","",IF(D3=H3,"〇","X"))</f>
        <v/>
      </c>
      <c r="H3" s="2">
        <f>4*1</f>
        <v>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47</v>
      </c>
      <c r="C5" s="3" t="s">
        <v>0</v>
      </c>
      <c r="D5" s="4"/>
      <c r="E5" s="2"/>
      <c r="F5" s="12" t="str">
        <f>IF(D5="","",IF(D5=H5,"〇","X"))</f>
        <v/>
      </c>
      <c r="H5" s="2">
        <f>4*2</f>
        <v>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48</v>
      </c>
      <c r="C7" s="3" t="s">
        <v>0</v>
      </c>
      <c r="D7" s="4"/>
      <c r="E7" s="2"/>
      <c r="F7" s="12" t="str">
        <f>IF(D7="","",IF(D7=H7,"〇","X"))</f>
        <v/>
      </c>
      <c r="H7" s="2">
        <f>4*3</f>
        <v>12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46</v>
      </c>
      <c r="C9" s="3" t="s">
        <v>0</v>
      </c>
      <c r="D9" s="4"/>
      <c r="E9" s="2"/>
      <c r="F9" s="12" t="str">
        <f>IF(D9="","",IF(D9=H9,"〇","X"))</f>
        <v/>
      </c>
      <c r="H9" s="2">
        <f>4*4</f>
        <v>16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49</v>
      </c>
      <c r="C11" s="3" t="s">
        <v>0</v>
      </c>
      <c r="D11" s="4"/>
      <c r="E11" s="2"/>
      <c r="F11" s="12" t="str">
        <f>IF(D11="","",IF(D11=H11,"〇","X"))</f>
        <v/>
      </c>
      <c r="H11" s="2">
        <f>4*5</f>
        <v>20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50</v>
      </c>
      <c r="C13" s="3" t="s">
        <v>0</v>
      </c>
      <c r="D13" s="4"/>
      <c r="E13" s="2"/>
      <c r="F13" s="12" t="str">
        <f>IF(D13="","",IF(D13=H13,"〇","X"))</f>
        <v/>
      </c>
      <c r="H13" s="2">
        <f>4*6</f>
        <v>24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51</v>
      </c>
      <c r="C15" s="3" t="s">
        <v>0</v>
      </c>
      <c r="D15" s="4"/>
      <c r="E15" s="2"/>
      <c r="F15" s="12" t="str">
        <f>IF(D15="","",IF(D15=H15,"〇","X"))</f>
        <v/>
      </c>
      <c r="H15" s="2">
        <f>4*7</f>
        <v>28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52</v>
      </c>
      <c r="C17" s="3" t="s">
        <v>0</v>
      </c>
      <c r="D17" s="4"/>
      <c r="E17" s="2"/>
      <c r="F17" s="12" t="str">
        <f>IF(D17="","",IF(D17=H17,"〇","X"))</f>
        <v/>
      </c>
      <c r="H17" s="2">
        <f>4*8</f>
        <v>32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53</v>
      </c>
      <c r="C19" s="3" t="s">
        <v>0</v>
      </c>
      <c r="D19" s="4"/>
      <c r="E19" s="2"/>
      <c r="F19" s="12" t="str">
        <f>IF(D19="","",IF(D19=H19,"〇","X"))</f>
        <v/>
      </c>
      <c r="H19" s="2">
        <f>4*9</f>
        <v>36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07" priority="17">
      <formula>F3="X"</formula>
    </cfRule>
    <cfRule type="expression" dxfId="106" priority="18">
      <formula>F3="〇"</formula>
    </cfRule>
  </conditionalFormatting>
  <conditionalFormatting sqref="F7">
    <cfRule type="expression" dxfId="105" priority="13">
      <formula>$F$7="X"</formula>
    </cfRule>
    <cfRule type="expression" dxfId="104" priority="14">
      <formula>$F$7="〇"</formula>
    </cfRule>
  </conditionalFormatting>
  <conditionalFormatting sqref="F5">
    <cfRule type="expression" dxfId="103" priority="15">
      <formula>$F$5="X"</formula>
    </cfRule>
    <cfRule type="expression" dxfId="102" priority="16">
      <formula>$F$5="〇"</formula>
    </cfRule>
  </conditionalFormatting>
  <conditionalFormatting sqref="F9">
    <cfRule type="expression" dxfId="101" priority="11">
      <formula>$F$9="X"</formula>
    </cfRule>
    <cfRule type="expression" dxfId="100" priority="12">
      <formula>$F$9="〇"</formula>
    </cfRule>
  </conditionalFormatting>
  <conditionalFormatting sqref="F11">
    <cfRule type="expression" dxfId="99" priority="9">
      <formula>$F$11="X"</formula>
    </cfRule>
    <cfRule type="expression" dxfId="98" priority="10">
      <formula>$F$11="〇"</formula>
    </cfRule>
  </conditionalFormatting>
  <conditionalFormatting sqref="F13">
    <cfRule type="expression" dxfId="97" priority="7">
      <formula>$F$13="X"</formula>
    </cfRule>
    <cfRule type="expression" dxfId="96" priority="8">
      <formula>$F$13="〇"</formula>
    </cfRule>
  </conditionalFormatting>
  <conditionalFormatting sqref="F15">
    <cfRule type="expression" dxfId="95" priority="5">
      <formula>$F$15="X"</formula>
    </cfRule>
    <cfRule type="expression" dxfId="94" priority="6">
      <formula>$F$15="〇"</formula>
    </cfRule>
  </conditionalFormatting>
  <conditionalFormatting sqref="F17">
    <cfRule type="expression" dxfId="93" priority="1">
      <formula>$F$17="X"</formula>
    </cfRule>
    <cfRule type="expression" dxfId="92" priority="4">
      <formula>$F$17="〇"</formula>
    </cfRule>
  </conditionalFormatting>
  <conditionalFormatting sqref="F19">
    <cfRule type="expression" dxfId="91" priority="2">
      <formula>$F$19="〇"</formula>
    </cfRule>
    <cfRule type="expression" dxfId="90" priority="3">
      <formula>$F$19="X"</formula>
    </cfRule>
  </conditionalFormatting>
  <dataValidations count="1">
    <dataValidation type="whole" allowBlank="1" showInputMessage="1" showErrorMessage="1" sqref="C33:C1048576 D2:D19 C20" xr:uid="{291C04FC-BDAA-49E6-9883-D0722D6ABAA5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916C-0674-4CFD-AED0-E914AAAD9E8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63</v>
      </c>
      <c r="C3" s="3" t="s">
        <v>0</v>
      </c>
      <c r="D3" s="4"/>
      <c r="E3" s="2"/>
      <c r="F3" s="12" t="str">
        <f>IF(D3="","",IF(D3=H3,"〇","X"))</f>
        <v/>
      </c>
      <c r="H3" s="2">
        <f>5*1</f>
        <v>5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56</v>
      </c>
      <c r="C5" s="3" t="s">
        <v>0</v>
      </c>
      <c r="D5" s="4"/>
      <c r="E5" s="2"/>
      <c r="F5" s="12" t="str">
        <f>IF(D5="","",IF(D5=H5,"〇","X"))</f>
        <v/>
      </c>
      <c r="H5" s="2">
        <f>5*2</f>
        <v>10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57</v>
      </c>
      <c r="C7" s="3" t="s">
        <v>0</v>
      </c>
      <c r="D7" s="4"/>
      <c r="E7" s="2"/>
      <c r="F7" s="12" t="str">
        <f>IF(D7="","",IF(D7=H7,"〇","X"))</f>
        <v/>
      </c>
      <c r="H7" s="2">
        <f>5*3</f>
        <v>15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58</v>
      </c>
      <c r="C9" s="3" t="s">
        <v>0</v>
      </c>
      <c r="D9" s="4"/>
      <c r="E9" s="2"/>
      <c r="F9" s="12" t="str">
        <f>IF(D9="","",IF(D9=H9,"〇","X"))</f>
        <v/>
      </c>
      <c r="H9" s="2">
        <f>5*4</f>
        <v>20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55</v>
      </c>
      <c r="C11" s="3" t="s">
        <v>0</v>
      </c>
      <c r="D11" s="4"/>
      <c r="E11" s="2"/>
      <c r="F11" s="12" t="str">
        <f>IF(D11="","",IF(D11=H11,"〇","X"))</f>
        <v/>
      </c>
      <c r="H11" s="2">
        <f>5*5</f>
        <v>25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59</v>
      </c>
      <c r="C13" s="3" t="s">
        <v>0</v>
      </c>
      <c r="D13" s="4"/>
      <c r="E13" s="2"/>
      <c r="F13" s="12" t="str">
        <f>IF(D13="","",IF(D13=H13,"〇","X"))</f>
        <v/>
      </c>
      <c r="H13" s="2">
        <f>5*6</f>
        <v>30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60</v>
      </c>
      <c r="C15" s="3" t="s">
        <v>0</v>
      </c>
      <c r="D15" s="4"/>
      <c r="E15" s="2"/>
      <c r="F15" s="12" t="str">
        <f>IF(D15="","",IF(D15=H15,"〇","X"))</f>
        <v/>
      </c>
      <c r="H15" s="2">
        <f>5*7</f>
        <v>35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61</v>
      </c>
      <c r="C17" s="3" t="s">
        <v>0</v>
      </c>
      <c r="D17" s="4"/>
      <c r="E17" s="2"/>
      <c r="F17" s="12" t="str">
        <f>IF(D17="","",IF(D17=H17,"〇","X"))</f>
        <v/>
      </c>
      <c r="H17" s="2">
        <f>5*8</f>
        <v>40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62</v>
      </c>
      <c r="C19" s="3" t="s">
        <v>0</v>
      </c>
      <c r="D19" s="4"/>
      <c r="E19" s="2"/>
      <c r="F19" s="12" t="str">
        <f>IF(D19="","",IF(D19=H19,"〇","X"))</f>
        <v/>
      </c>
      <c r="H19" s="2">
        <f>5*9</f>
        <v>45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9" priority="17">
      <formula>F3="X"</formula>
    </cfRule>
    <cfRule type="expression" dxfId="88" priority="18">
      <formula>F3="〇"</formula>
    </cfRule>
  </conditionalFormatting>
  <conditionalFormatting sqref="F7">
    <cfRule type="expression" dxfId="87" priority="13">
      <formula>$F$7="X"</formula>
    </cfRule>
    <cfRule type="expression" dxfId="86" priority="14">
      <formula>$F$7="〇"</formula>
    </cfRule>
  </conditionalFormatting>
  <conditionalFormatting sqref="F5">
    <cfRule type="expression" dxfId="85" priority="15">
      <formula>$F$5="X"</formula>
    </cfRule>
    <cfRule type="expression" dxfId="84" priority="16">
      <formula>$F$5="〇"</formula>
    </cfRule>
  </conditionalFormatting>
  <conditionalFormatting sqref="F9">
    <cfRule type="expression" dxfId="83" priority="11">
      <formula>$F$9="X"</formula>
    </cfRule>
    <cfRule type="expression" dxfId="82" priority="12">
      <formula>$F$9="〇"</formula>
    </cfRule>
  </conditionalFormatting>
  <conditionalFormatting sqref="F11">
    <cfRule type="expression" dxfId="81" priority="9">
      <formula>$F$11="X"</formula>
    </cfRule>
    <cfRule type="expression" dxfId="80" priority="10">
      <formula>$F$11="〇"</formula>
    </cfRule>
  </conditionalFormatting>
  <conditionalFormatting sqref="F13">
    <cfRule type="expression" dxfId="79" priority="7">
      <formula>$F$13="X"</formula>
    </cfRule>
    <cfRule type="expression" dxfId="78" priority="8">
      <formula>$F$13="〇"</formula>
    </cfRule>
  </conditionalFormatting>
  <conditionalFormatting sqref="F15">
    <cfRule type="expression" dxfId="77" priority="5">
      <formula>$F$15="X"</formula>
    </cfRule>
    <cfRule type="expression" dxfId="76" priority="6">
      <formula>$F$15="〇"</formula>
    </cfRule>
  </conditionalFormatting>
  <conditionalFormatting sqref="F17">
    <cfRule type="expression" dxfId="75" priority="1">
      <formula>$F$17="X"</formula>
    </cfRule>
    <cfRule type="expression" dxfId="74" priority="4">
      <formula>$F$17="〇"</formula>
    </cfRule>
  </conditionalFormatting>
  <conditionalFormatting sqref="F19">
    <cfRule type="expression" dxfId="73" priority="2">
      <formula>$F$19="〇"</formula>
    </cfRule>
    <cfRule type="expression" dxfId="72" priority="3">
      <formula>$F$19="X"</formula>
    </cfRule>
  </conditionalFormatting>
  <dataValidations count="1">
    <dataValidation type="whole" allowBlank="1" showInputMessage="1" showErrorMessage="1" sqref="C33:C1048576 D2:D19 C20" xr:uid="{CAECC49C-C09D-4E1D-8BAF-F1CD426DED3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F6FE-9F54-475F-A4D6-B494FA29FBD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72</v>
      </c>
      <c r="C3" s="3" t="s">
        <v>0</v>
      </c>
      <c r="D3" s="4"/>
      <c r="E3" s="2"/>
      <c r="F3" s="12" t="str">
        <f>IF(D3="","",IF(D3=H3,"〇","X"))</f>
        <v/>
      </c>
      <c r="H3" s="2">
        <f>6*1</f>
        <v>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65</v>
      </c>
      <c r="C5" s="3" t="s">
        <v>0</v>
      </c>
      <c r="D5" s="4"/>
      <c r="E5" s="2"/>
      <c r="F5" s="12" t="str">
        <f>IF(D5="","",IF(D5=H5,"〇","X"))</f>
        <v/>
      </c>
      <c r="H5" s="2">
        <f>6*2</f>
        <v>12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66</v>
      </c>
      <c r="C7" s="3" t="s">
        <v>0</v>
      </c>
      <c r="D7" s="4"/>
      <c r="E7" s="2"/>
      <c r="F7" s="12" t="str">
        <f>IF(D7="","",IF(D7=H7,"〇","X"))</f>
        <v/>
      </c>
      <c r="H7" s="2">
        <f>6*3</f>
        <v>18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67</v>
      </c>
      <c r="C9" s="3" t="s">
        <v>0</v>
      </c>
      <c r="D9" s="4"/>
      <c r="E9" s="2"/>
      <c r="F9" s="12" t="str">
        <f>IF(D9="","",IF(D9=H9,"〇","X"))</f>
        <v/>
      </c>
      <c r="H9" s="2">
        <f>6*4</f>
        <v>24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68</v>
      </c>
      <c r="C11" s="3" t="s">
        <v>0</v>
      </c>
      <c r="D11" s="4"/>
      <c r="E11" s="2"/>
      <c r="F11" s="12" t="str">
        <f>IF(D11="","",IF(D11=H11,"〇","X"))</f>
        <v/>
      </c>
      <c r="H11" s="2">
        <f>6*5</f>
        <v>30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64</v>
      </c>
      <c r="C13" s="3" t="s">
        <v>0</v>
      </c>
      <c r="D13" s="4"/>
      <c r="E13" s="2"/>
      <c r="F13" s="12" t="str">
        <f>IF(D13="","",IF(D13=H13,"〇","X"))</f>
        <v/>
      </c>
      <c r="H13" s="2">
        <f>6*6</f>
        <v>36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69</v>
      </c>
      <c r="C15" s="3" t="s">
        <v>0</v>
      </c>
      <c r="D15" s="4"/>
      <c r="E15" s="2"/>
      <c r="F15" s="12" t="str">
        <f>IF(D15="","",IF(D15=H15,"〇","X"))</f>
        <v/>
      </c>
      <c r="H15" s="2">
        <f>6*7</f>
        <v>42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70</v>
      </c>
      <c r="C17" s="3" t="s">
        <v>0</v>
      </c>
      <c r="D17" s="4"/>
      <c r="E17" s="2"/>
      <c r="F17" s="12" t="str">
        <f>IF(D17="","",IF(D17=H17,"〇","X"))</f>
        <v/>
      </c>
      <c r="H17" s="2">
        <f>6*8</f>
        <v>48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71</v>
      </c>
      <c r="C19" s="3" t="s">
        <v>0</v>
      </c>
      <c r="D19" s="4"/>
      <c r="E19" s="2"/>
      <c r="F19" s="12" t="str">
        <f>IF(D19="","",IF(D19=H19,"〇","X"))</f>
        <v/>
      </c>
      <c r="H19" s="2">
        <f>6*9</f>
        <v>54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17">
      <formula>F3="X"</formula>
    </cfRule>
    <cfRule type="expression" dxfId="70" priority="18">
      <formula>F3="〇"</formula>
    </cfRule>
  </conditionalFormatting>
  <conditionalFormatting sqref="F7">
    <cfRule type="expression" dxfId="69" priority="13">
      <formula>$F$7="X"</formula>
    </cfRule>
    <cfRule type="expression" dxfId="68" priority="14">
      <formula>$F$7="〇"</formula>
    </cfRule>
  </conditionalFormatting>
  <conditionalFormatting sqref="F5">
    <cfRule type="expression" dxfId="67" priority="15">
      <formula>$F$5="X"</formula>
    </cfRule>
    <cfRule type="expression" dxfId="66" priority="16">
      <formula>$F$5="〇"</formula>
    </cfRule>
  </conditionalFormatting>
  <conditionalFormatting sqref="F9">
    <cfRule type="expression" dxfId="65" priority="11">
      <formula>$F$9="X"</formula>
    </cfRule>
    <cfRule type="expression" dxfId="64" priority="12">
      <formula>$F$9="〇"</formula>
    </cfRule>
  </conditionalFormatting>
  <conditionalFormatting sqref="F11">
    <cfRule type="expression" dxfId="63" priority="9">
      <formula>$F$11="X"</formula>
    </cfRule>
    <cfRule type="expression" dxfId="62" priority="10">
      <formula>$F$11="〇"</formula>
    </cfRule>
  </conditionalFormatting>
  <conditionalFormatting sqref="F13">
    <cfRule type="expression" dxfId="61" priority="7">
      <formula>$F$13="X"</formula>
    </cfRule>
    <cfRule type="expression" dxfId="60" priority="8">
      <formula>$F$13="〇"</formula>
    </cfRule>
  </conditionalFormatting>
  <conditionalFormatting sqref="F15">
    <cfRule type="expression" dxfId="59" priority="5">
      <formula>$F$15="X"</formula>
    </cfRule>
    <cfRule type="expression" dxfId="58" priority="6">
      <formula>$F$15="〇"</formula>
    </cfRule>
  </conditionalFormatting>
  <conditionalFormatting sqref="F17">
    <cfRule type="expression" dxfId="57" priority="1">
      <formula>$F$17="X"</formula>
    </cfRule>
    <cfRule type="expression" dxfId="56" priority="4">
      <formula>$F$17="〇"</formula>
    </cfRule>
  </conditionalFormatting>
  <conditionalFormatting sqref="F19">
    <cfRule type="expression" dxfId="55" priority="2">
      <formula>$F$19="〇"</formula>
    </cfRule>
    <cfRule type="expression" dxfId="54" priority="3">
      <formula>$F$19="X"</formula>
    </cfRule>
  </conditionalFormatting>
  <dataValidations count="1">
    <dataValidation type="whole" allowBlank="1" showInputMessage="1" showErrorMessage="1" sqref="C33:C1048576 D2:D19 C20" xr:uid="{21D75179-2417-4BDB-BDFD-5C745441609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A4ED-E345-49F4-BFAD-FA88F18A1EC4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81</v>
      </c>
      <c r="C3" s="3" t="s">
        <v>0</v>
      </c>
      <c r="D3" s="4"/>
      <c r="E3" s="2"/>
      <c r="F3" s="12" t="str">
        <f>IF(D3="","",IF(D3=H3,"〇","X"))</f>
        <v/>
      </c>
      <c r="H3" s="2">
        <f>7*1</f>
        <v>7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74</v>
      </c>
      <c r="C5" s="3" t="s">
        <v>0</v>
      </c>
      <c r="D5" s="4"/>
      <c r="E5" s="2"/>
      <c r="F5" s="12" t="str">
        <f>IF(D5="","",IF(D5=H5,"〇","X"))</f>
        <v/>
      </c>
      <c r="H5" s="2">
        <f>7*2</f>
        <v>14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75</v>
      </c>
      <c r="C7" s="3" t="s">
        <v>0</v>
      </c>
      <c r="D7" s="4"/>
      <c r="E7" s="2"/>
      <c r="F7" s="12" t="str">
        <f>IF(D7="","",IF(D7=H7,"〇","X"))</f>
        <v/>
      </c>
      <c r="H7" s="2">
        <f>7*3</f>
        <v>21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76</v>
      </c>
      <c r="C9" s="3" t="s">
        <v>0</v>
      </c>
      <c r="D9" s="4"/>
      <c r="E9" s="2"/>
      <c r="F9" s="12" t="str">
        <f>IF(D9="","",IF(D9=H9,"〇","X"))</f>
        <v/>
      </c>
      <c r="H9" s="2">
        <f>7*4</f>
        <v>28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77</v>
      </c>
      <c r="C11" s="3" t="s">
        <v>0</v>
      </c>
      <c r="D11" s="4"/>
      <c r="E11" s="2"/>
      <c r="F11" s="12" t="str">
        <f>IF(D11="","",IF(D11=H11,"〇","X"))</f>
        <v/>
      </c>
      <c r="H11" s="2">
        <f>7*5</f>
        <v>35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78</v>
      </c>
      <c r="C13" s="3" t="s">
        <v>0</v>
      </c>
      <c r="D13" s="4"/>
      <c r="E13" s="2"/>
      <c r="F13" s="12" t="str">
        <f>IF(D13="","",IF(D13=H13,"〇","X"))</f>
        <v/>
      </c>
      <c r="H13" s="2">
        <f>7*6</f>
        <v>42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73</v>
      </c>
      <c r="C15" s="3" t="s">
        <v>0</v>
      </c>
      <c r="D15" s="4"/>
      <c r="E15" s="2"/>
      <c r="F15" s="12" t="str">
        <f>IF(D15="","",IF(D15=H15,"〇","X"))</f>
        <v/>
      </c>
      <c r="H15" s="2">
        <f>7*7</f>
        <v>49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79</v>
      </c>
      <c r="C17" s="3" t="s">
        <v>0</v>
      </c>
      <c r="D17" s="4"/>
      <c r="E17" s="2"/>
      <c r="F17" s="12" t="str">
        <f>IF(D17="","",IF(D17=H17,"〇","X"))</f>
        <v/>
      </c>
      <c r="H17" s="2">
        <f>7*8</f>
        <v>56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80</v>
      </c>
      <c r="C19" s="3" t="s">
        <v>0</v>
      </c>
      <c r="D19" s="4"/>
      <c r="E19" s="2"/>
      <c r="F19" s="12" t="str">
        <f>IF(D19="","",IF(D19=H19,"〇","X"))</f>
        <v/>
      </c>
      <c r="H19" s="2">
        <f>7*9</f>
        <v>63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3" priority="17">
      <formula>F3="X"</formula>
    </cfRule>
    <cfRule type="expression" dxfId="52" priority="18">
      <formula>F3="〇"</formula>
    </cfRule>
  </conditionalFormatting>
  <conditionalFormatting sqref="F7">
    <cfRule type="expression" dxfId="51" priority="13">
      <formula>$F$7="X"</formula>
    </cfRule>
    <cfRule type="expression" dxfId="50" priority="14">
      <formula>$F$7="〇"</formula>
    </cfRule>
  </conditionalFormatting>
  <conditionalFormatting sqref="F5">
    <cfRule type="expression" dxfId="49" priority="15">
      <formula>$F$5="X"</formula>
    </cfRule>
    <cfRule type="expression" dxfId="48" priority="16">
      <formula>$F$5="〇"</formula>
    </cfRule>
  </conditionalFormatting>
  <conditionalFormatting sqref="F9">
    <cfRule type="expression" dxfId="47" priority="11">
      <formula>$F$9="X"</formula>
    </cfRule>
    <cfRule type="expression" dxfId="46" priority="12">
      <formula>$F$9="〇"</formula>
    </cfRule>
  </conditionalFormatting>
  <conditionalFormatting sqref="F11">
    <cfRule type="expression" dxfId="45" priority="9">
      <formula>$F$11="X"</formula>
    </cfRule>
    <cfRule type="expression" dxfId="44" priority="10">
      <formula>$F$11="〇"</formula>
    </cfRule>
  </conditionalFormatting>
  <conditionalFormatting sqref="F13">
    <cfRule type="expression" dxfId="43" priority="7">
      <formula>$F$13="X"</formula>
    </cfRule>
    <cfRule type="expression" dxfId="42" priority="8">
      <formula>$F$13="〇"</formula>
    </cfRule>
  </conditionalFormatting>
  <conditionalFormatting sqref="F15">
    <cfRule type="expression" dxfId="41" priority="5">
      <formula>$F$15="X"</formula>
    </cfRule>
    <cfRule type="expression" dxfId="40" priority="6">
      <formula>$F$15="〇"</formula>
    </cfRule>
  </conditionalFormatting>
  <conditionalFormatting sqref="F17">
    <cfRule type="expression" dxfId="39" priority="1">
      <formula>$F$17="X"</formula>
    </cfRule>
    <cfRule type="expression" dxfId="38" priority="4">
      <formula>$F$17="〇"</formula>
    </cfRule>
  </conditionalFormatting>
  <conditionalFormatting sqref="F19">
    <cfRule type="expression" dxfId="37" priority="2">
      <formula>$F$19="〇"</formula>
    </cfRule>
    <cfRule type="expression" dxfId="36" priority="3">
      <formula>$F$19="X"</formula>
    </cfRule>
  </conditionalFormatting>
  <dataValidations count="1">
    <dataValidation type="whole" allowBlank="1" showInputMessage="1" showErrorMessage="1" sqref="C33:C1048576 D2:D19 C20" xr:uid="{E139813F-750B-401C-93FE-51EAD57852BF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0EF1-5380-439A-99CB-11FC10ACD0E7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26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90</v>
      </c>
      <c r="C3" s="3" t="s">
        <v>0</v>
      </c>
      <c r="D3" s="4"/>
      <c r="E3" s="2"/>
      <c r="F3" s="12" t="str">
        <f>IF(D3="","",IF(D3=H3,"〇","X"))</f>
        <v/>
      </c>
      <c r="H3" s="2">
        <f>8*1</f>
        <v>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83</v>
      </c>
      <c r="C5" s="3" t="s">
        <v>0</v>
      </c>
      <c r="D5" s="4"/>
      <c r="E5" s="2"/>
      <c r="F5" s="12" t="str">
        <f>IF(D5="","",IF(D5=H5,"〇","X"))</f>
        <v/>
      </c>
      <c r="H5" s="2">
        <f>8*2</f>
        <v>16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84</v>
      </c>
      <c r="C7" s="3" t="s">
        <v>0</v>
      </c>
      <c r="D7" s="4"/>
      <c r="E7" s="2"/>
      <c r="F7" s="12" t="str">
        <f>IF(D7="","",IF(D7=H7,"〇","X"))</f>
        <v/>
      </c>
      <c r="H7" s="2">
        <f>8*3</f>
        <v>24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85</v>
      </c>
      <c r="C9" s="3" t="s">
        <v>0</v>
      </c>
      <c r="D9" s="4"/>
      <c r="E9" s="2"/>
      <c r="F9" s="12" t="str">
        <f>IF(D9="","",IF(D9=H9,"〇","X"))</f>
        <v/>
      </c>
      <c r="H9" s="2">
        <f>8*4</f>
        <v>32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86</v>
      </c>
      <c r="C11" s="3" t="s">
        <v>0</v>
      </c>
      <c r="D11" s="4"/>
      <c r="E11" s="2"/>
      <c r="F11" s="12" t="str">
        <f>IF(D11="","",IF(D11=H11,"〇","X"))</f>
        <v/>
      </c>
      <c r="H11" s="2">
        <f>8*5</f>
        <v>40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87</v>
      </c>
      <c r="C13" s="3" t="s">
        <v>0</v>
      </c>
      <c r="D13" s="4"/>
      <c r="E13" s="2"/>
      <c r="F13" s="12" t="str">
        <f>IF(D13="","",IF(D13=H13,"〇","X"))</f>
        <v/>
      </c>
      <c r="H13" s="2">
        <f>8*6</f>
        <v>48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88</v>
      </c>
      <c r="C15" s="3" t="s">
        <v>0</v>
      </c>
      <c r="D15" s="4"/>
      <c r="E15" s="2"/>
      <c r="F15" s="12" t="str">
        <f>IF(D15="","",IF(D15=H15,"〇","X"))</f>
        <v/>
      </c>
      <c r="H15" s="2">
        <f>8*7</f>
        <v>56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82</v>
      </c>
      <c r="C17" s="3" t="s">
        <v>0</v>
      </c>
      <c r="D17" s="4"/>
      <c r="E17" s="2"/>
      <c r="F17" s="12" t="str">
        <f>IF(D17="","",IF(D17=H17,"〇","X"))</f>
        <v/>
      </c>
      <c r="H17" s="2">
        <f>8*8</f>
        <v>64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89</v>
      </c>
      <c r="C19" s="3" t="s">
        <v>0</v>
      </c>
      <c r="D19" s="4"/>
      <c r="E19" s="2"/>
      <c r="F19" s="12" t="str">
        <f>IF(D19="","",IF(D19=H19,"〇","X"))</f>
        <v/>
      </c>
      <c r="H19" s="2">
        <f>8*9</f>
        <v>72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5" priority="17">
      <formula>F3="X"</formula>
    </cfRule>
    <cfRule type="expression" dxfId="34" priority="18">
      <formula>F3="〇"</formula>
    </cfRule>
  </conditionalFormatting>
  <conditionalFormatting sqref="F7">
    <cfRule type="expression" dxfId="33" priority="13">
      <formula>$F$7="X"</formula>
    </cfRule>
    <cfRule type="expression" dxfId="32" priority="14">
      <formula>$F$7="〇"</formula>
    </cfRule>
  </conditionalFormatting>
  <conditionalFormatting sqref="F5">
    <cfRule type="expression" dxfId="31" priority="15">
      <formula>$F$5="X"</formula>
    </cfRule>
    <cfRule type="expression" dxfId="30" priority="16">
      <formula>$F$5="〇"</formula>
    </cfRule>
  </conditionalFormatting>
  <conditionalFormatting sqref="F9">
    <cfRule type="expression" dxfId="29" priority="11">
      <formula>$F$9="X"</formula>
    </cfRule>
    <cfRule type="expression" dxfId="28" priority="12">
      <formula>$F$9="〇"</formula>
    </cfRule>
  </conditionalFormatting>
  <conditionalFormatting sqref="F11">
    <cfRule type="expression" dxfId="27" priority="9">
      <formula>$F$11="X"</formula>
    </cfRule>
    <cfRule type="expression" dxfId="26" priority="10">
      <formula>$F$11="〇"</formula>
    </cfRule>
  </conditionalFormatting>
  <conditionalFormatting sqref="F13">
    <cfRule type="expression" dxfId="25" priority="7">
      <formula>$F$13="X"</formula>
    </cfRule>
    <cfRule type="expression" dxfId="24" priority="8">
      <formula>$F$13="〇"</formula>
    </cfRule>
  </conditionalFormatting>
  <conditionalFormatting sqref="F15">
    <cfRule type="expression" dxfId="23" priority="5">
      <formula>$F$15="X"</formula>
    </cfRule>
    <cfRule type="expression" dxfId="22" priority="6">
      <formula>$F$15="〇"</formula>
    </cfRule>
  </conditionalFormatting>
  <conditionalFormatting sqref="F17">
    <cfRule type="expression" dxfId="21" priority="1">
      <formula>$F$17="X"</formula>
    </cfRule>
    <cfRule type="expression" dxfId="20" priority="4">
      <formula>$F$17="〇"</formula>
    </cfRule>
  </conditionalFormatting>
  <conditionalFormatting sqref="F19">
    <cfRule type="expression" dxfId="19" priority="2">
      <formula>$F$19="〇"</formula>
    </cfRule>
    <cfRule type="expression" dxfId="18" priority="3">
      <formula>$F$19="X"</formula>
    </cfRule>
  </conditionalFormatting>
  <dataValidations count="1">
    <dataValidation type="whole" allowBlank="1" showInputMessage="1" showErrorMessage="1" sqref="C33:C1048576 D2:D19 C20" xr:uid="{23E8CC3A-409D-4A95-BA2A-C638B40745F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DA9D-8481-458B-B601-6E2B15FC15F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100</v>
      </c>
      <c r="B1" s="10"/>
      <c r="C1" s="11" t="s">
        <v>27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99</v>
      </c>
      <c r="C3" s="3" t="s">
        <v>0</v>
      </c>
      <c r="D3" s="4"/>
      <c r="E3" s="2"/>
      <c r="F3" s="12" t="str">
        <f>IF(D3="","",IF(D3=H3,"〇","X"))</f>
        <v/>
      </c>
      <c r="H3" s="2">
        <f>9*1</f>
        <v>9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92</v>
      </c>
      <c r="C5" s="3" t="s">
        <v>0</v>
      </c>
      <c r="D5" s="4"/>
      <c r="E5" s="2"/>
      <c r="F5" s="12" t="str">
        <f>IF(D5="","",IF(D5=H5,"〇","X"))</f>
        <v/>
      </c>
      <c r="H5" s="2">
        <f>9*2</f>
        <v>18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93</v>
      </c>
      <c r="C7" s="3" t="s">
        <v>0</v>
      </c>
      <c r="D7" s="4"/>
      <c r="E7" s="2"/>
      <c r="F7" s="12" t="str">
        <f>IF(D7="","",IF(D7=H7,"〇","X"))</f>
        <v/>
      </c>
      <c r="H7" s="2">
        <f>9*3</f>
        <v>27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94</v>
      </c>
      <c r="C9" s="3" t="s">
        <v>0</v>
      </c>
      <c r="D9" s="4"/>
      <c r="E9" s="2"/>
      <c r="F9" s="12" t="str">
        <f>IF(D9="","",IF(D9=H9,"〇","X"))</f>
        <v/>
      </c>
      <c r="H9" s="2">
        <f>9*4</f>
        <v>36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95</v>
      </c>
      <c r="C11" s="3" t="s">
        <v>0</v>
      </c>
      <c r="D11" s="4"/>
      <c r="E11" s="2"/>
      <c r="F11" s="12" t="str">
        <f>IF(D11="","",IF(D11=H11,"〇","X"))</f>
        <v/>
      </c>
      <c r="H11" s="2">
        <f>9*5</f>
        <v>45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96</v>
      </c>
      <c r="C13" s="3" t="s">
        <v>0</v>
      </c>
      <c r="D13" s="4"/>
      <c r="E13" s="2"/>
      <c r="F13" s="12" t="str">
        <f>IF(D13="","",IF(D13=H13,"〇","X"))</f>
        <v/>
      </c>
      <c r="H13" s="2">
        <f>9*6</f>
        <v>54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97</v>
      </c>
      <c r="C15" s="3" t="s">
        <v>0</v>
      </c>
      <c r="D15" s="4"/>
      <c r="E15" s="2"/>
      <c r="F15" s="12" t="str">
        <f>IF(D15="","",IF(D15=H15,"〇","X"))</f>
        <v/>
      </c>
      <c r="H15" s="2">
        <f>9*7</f>
        <v>63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98</v>
      </c>
      <c r="C17" s="3" t="s">
        <v>0</v>
      </c>
      <c r="D17" s="4"/>
      <c r="E17" s="2"/>
      <c r="F17" s="12" t="str">
        <f>IF(D17="","",IF(D17=H17,"〇","X"))</f>
        <v/>
      </c>
      <c r="H17" s="2">
        <f>9*8</f>
        <v>72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91</v>
      </c>
      <c r="C19" s="3" t="s">
        <v>0</v>
      </c>
      <c r="D19" s="4"/>
      <c r="E19" s="2"/>
      <c r="F19" s="12" t="str">
        <f>IF(D19="","",IF(D19=H19,"〇","X"))</f>
        <v/>
      </c>
      <c r="H19" s="2">
        <f>9*9</f>
        <v>81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0D031D73-5875-4E6E-B4AC-8656BACE558F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１の段			</vt:lpstr>
      <vt:lpstr>2の段			</vt:lpstr>
      <vt:lpstr>3の段			</vt:lpstr>
      <vt:lpstr>4の段			</vt:lpstr>
      <vt:lpstr>5の段			</vt:lpstr>
      <vt:lpstr>6の段			</vt:lpstr>
      <vt:lpstr>7の段			</vt:lpstr>
      <vt:lpstr>8の段			</vt:lpstr>
      <vt:lpstr>9の段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2026-09-01T05:59:06Z</dcterms:modified>
</cp:coreProperties>
</file>