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harat007\Desktop\算数教科書\２年生\上\"/>
    </mc:Choice>
  </mc:AlternateContent>
  <xr:revisionPtr revIDLastSave="0" documentId="13_ncr:1_{FCF05610-FF00-4E26-916C-CFC10292BF6E}" xr6:coauthVersionLast="47" xr6:coauthVersionMax="47" xr10:uidLastSave="{00000000-0000-0000-0000-000000000000}"/>
  <bookViews>
    <workbookView xWindow="-120" yWindow="-120" windowWidth="20730" windowHeight="11040" xr2:uid="{FCEA6E17-D7C7-4251-9FFF-07103C257DF8}"/>
  </bookViews>
  <sheets>
    <sheet name="９３ページ△３" sheetId="1" r:id="rId1"/>
    <sheet name="９５ページ△５" sheetId="2" r:id="rId2"/>
    <sheet name="９８ページ△２" sheetId="3" r:id="rId3"/>
    <sheet name="９８ページ△４" sheetId="4" r:id="rId4"/>
    <sheet name="１２１ページ△ノ" sheetId="5" r:id="rId5"/>
    <sheet name="１２１ページ△ハ_x0009__x0009__x0009_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3" i="1" l="1"/>
  <c r="F11" i="1"/>
  <c r="F9" i="1"/>
  <c r="F7" i="1"/>
  <c r="F5" i="1"/>
  <c r="F3" i="1"/>
  <c r="F19" i="2"/>
  <c r="F17" i="2"/>
  <c r="F15" i="2"/>
  <c r="F13" i="2"/>
  <c r="F11" i="2"/>
  <c r="F9" i="2"/>
  <c r="F7" i="2"/>
  <c r="F5" i="2"/>
  <c r="F3" i="2"/>
  <c r="F13" i="3"/>
  <c r="F11" i="3"/>
  <c r="F9" i="3"/>
  <c r="F7" i="3"/>
  <c r="F5" i="3"/>
  <c r="F3" i="3"/>
  <c r="F9" i="4"/>
  <c r="F7" i="4"/>
  <c r="F5" i="4"/>
  <c r="F3" i="4"/>
  <c r="F19" i="5"/>
  <c r="F17" i="5"/>
  <c r="F15" i="5"/>
  <c r="F13" i="5"/>
  <c r="F11" i="5"/>
  <c r="F9" i="5"/>
  <c r="F7" i="5"/>
  <c r="F5" i="5"/>
  <c r="F3" i="5"/>
  <c r="F19" i="6"/>
  <c r="F17" i="6"/>
  <c r="F15" i="6"/>
  <c r="F13" i="6"/>
  <c r="F11" i="6"/>
  <c r="F9" i="6"/>
  <c r="F7" i="6"/>
  <c r="F5" i="6"/>
  <c r="F3" i="6"/>
  <c r="H19" i="2"/>
  <c r="H17" i="2"/>
  <c r="H15" i="2"/>
  <c r="H13" i="2"/>
  <c r="H11" i="2"/>
  <c r="H9" i="2"/>
  <c r="H7" i="2"/>
  <c r="H5" i="2"/>
  <c r="H3" i="2"/>
  <c r="H13" i="3"/>
  <c r="H11" i="3"/>
  <c r="H9" i="3"/>
  <c r="H7" i="3"/>
  <c r="H5" i="3"/>
  <c r="H3" i="3"/>
  <c r="H9" i="4"/>
  <c r="H7" i="4"/>
  <c r="H5" i="4"/>
  <c r="H3" i="4"/>
  <c r="H19" i="5"/>
  <c r="H17" i="5"/>
  <c r="H15" i="5"/>
  <c r="H13" i="5"/>
  <c r="H11" i="5"/>
  <c r="H9" i="5"/>
  <c r="H7" i="5"/>
  <c r="H5" i="5"/>
  <c r="H3" i="5"/>
  <c r="H19" i="6"/>
  <c r="H17" i="6"/>
  <c r="H15" i="6"/>
  <c r="H13" i="6"/>
  <c r="H11" i="6"/>
  <c r="H9" i="6"/>
  <c r="H7" i="6"/>
  <c r="H5" i="6"/>
  <c r="H3" i="6"/>
  <c r="H13" i="1"/>
  <c r="H11" i="1"/>
  <c r="H9" i="1"/>
  <c r="H7" i="1"/>
  <c r="H5" i="1"/>
  <c r="H3" i="1"/>
</calcChain>
</file>

<file path=xl/sharedStrings.xml><?xml version="1.0" encoding="utf-8"?>
<sst xmlns="http://schemas.openxmlformats.org/spreadsheetml/2006/main" count="141" uniqueCount="59">
  <si>
    <t>=</t>
    <phoneticPr fontId="1"/>
  </si>
  <si>
    <t xml:space="preserve">① 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</si>
  <si>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</si>
  <si>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</si>
  <si>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</si>
  <si>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</si>
  <si>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</si>
  <si>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</si>
  <si>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</si>
  <si>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</si>
  <si>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引き算</t>
    <rPh sb="0" eb="1">
      <t>ヒ</t>
    </rPh>
    <rPh sb="2" eb="3">
      <t>ザン</t>
    </rPh>
    <phoneticPr fontId="1"/>
  </si>
  <si>
    <t>９３ページ△３</t>
    <phoneticPr fontId="1"/>
  </si>
  <si>
    <t>９５ページ△５</t>
    <phoneticPr fontId="1"/>
  </si>
  <si>
    <t>９８ページ△２</t>
    <phoneticPr fontId="1"/>
  </si>
  <si>
    <t>９８ページ△４</t>
    <phoneticPr fontId="1"/>
  </si>
  <si>
    <t>１２１ページ△ノ</t>
    <phoneticPr fontId="1"/>
  </si>
  <si>
    <t>１２１ページ△ハ</t>
    <phoneticPr fontId="1"/>
  </si>
  <si>
    <t>125－49</t>
    <phoneticPr fontId="1"/>
  </si>
  <si>
    <t>113－65</t>
    <phoneticPr fontId="1"/>
  </si>
  <si>
    <t>154－97</t>
    <phoneticPr fontId="1"/>
  </si>
  <si>
    <t>163－74</t>
    <phoneticPr fontId="1"/>
  </si>
  <si>
    <t>134－39</t>
    <phoneticPr fontId="1"/>
  </si>
  <si>
    <t>120－26</t>
    <phoneticPr fontId="1"/>
  </si>
  <si>
    <t>105－36</t>
    <phoneticPr fontId="1"/>
  </si>
  <si>
    <t>101－74</t>
    <phoneticPr fontId="1"/>
  </si>
  <si>
    <t>106－29</t>
    <phoneticPr fontId="1"/>
  </si>
  <si>
    <t>100－58</t>
    <phoneticPr fontId="1"/>
  </si>
  <si>
    <t>103－9</t>
    <phoneticPr fontId="1"/>
  </si>
  <si>
    <t>100－8</t>
    <phoneticPr fontId="1"/>
  </si>
  <si>
    <t>102－6</t>
    <phoneticPr fontId="1"/>
  </si>
  <si>
    <t>101－7</t>
    <phoneticPr fontId="1"/>
  </si>
  <si>
    <t>108－9</t>
    <phoneticPr fontId="1"/>
  </si>
  <si>
    <t>137－54</t>
    <phoneticPr fontId="1"/>
  </si>
  <si>
    <t>169－83</t>
    <phoneticPr fontId="1"/>
  </si>
  <si>
    <t>181－92</t>
    <phoneticPr fontId="1"/>
  </si>
  <si>
    <t>125－48</t>
    <phoneticPr fontId="1"/>
  </si>
  <si>
    <t>130－75</t>
    <phoneticPr fontId="1"/>
  </si>
  <si>
    <t>160－81</t>
    <phoneticPr fontId="1"/>
  </si>
  <si>
    <t>104－38</t>
    <phoneticPr fontId="1"/>
  </si>
  <si>
    <t>102－76</t>
    <phoneticPr fontId="1"/>
  </si>
  <si>
    <t>108－49</t>
    <phoneticPr fontId="1"/>
  </si>
  <si>
    <t>105－9</t>
    <phoneticPr fontId="1"/>
  </si>
  <si>
    <t>153－86</t>
    <phoneticPr fontId="1"/>
  </si>
  <si>
    <t>110－72</t>
    <phoneticPr fontId="1"/>
  </si>
  <si>
    <t>144－57</t>
    <phoneticPr fontId="1"/>
  </si>
  <si>
    <t>173－94</t>
    <phoneticPr fontId="1"/>
  </si>
  <si>
    <t>164－75</t>
    <phoneticPr fontId="1"/>
  </si>
  <si>
    <t>127－68</t>
    <phoneticPr fontId="1"/>
  </si>
  <si>
    <t>132－84</t>
    <phoneticPr fontId="1"/>
  </si>
  <si>
    <t>122－29</t>
    <phoneticPr fontId="1"/>
  </si>
  <si>
    <t>180－89</t>
    <phoneticPr fontId="1"/>
  </si>
  <si>
    <t>102－37</t>
    <phoneticPr fontId="1"/>
  </si>
  <si>
    <t>104－75</t>
    <phoneticPr fontId="1"/>
  </si>
  <si>
    <t>103－59</t>
    <phoneticPr fontId="1"/>
  </si>
  <si>
    <t>101－4</t>
    <phoneticPr fontId="1"/>
  </si>
  <si>
    <t>100－7</t>
    <phoneticPr fontId="1"/>
  </si>
  <si>
    <t>106－9</t>
    <phoneticPr fontId="1"/>
  </si>
  <si>
    <t>103－8</t>
    <phoneticPr fontId="1"/>
  </si>
  <si>
    <t>104－6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</si>
</sst>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48"/>
      <color theme="1"/>
      <name val="游ゴシック"/>
      <family val="3"/>
      <charset val="128"/>
      <scheme val="minor"/>
    </font>
    <font>
      <sz val="48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176" fontId="0" fillId="2" borderId="0" xfId="0" applyNumberFormat="1" applyFill="1" applyProtection="1">
      <alignment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176" fontId="3" fillId="3" borderId="2" xfId="0" applyNumberFormat="1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hidden="1"/>
    </xf>
    <xf numFmtId="0" fontId="0" fillId="2" borderId="0" xfId="0" applyFill="1" applyProtection="1">
      <alignment vertical="center"/>
      <protection hidden="1"/>
    </xf>
  </cellXfs>
  <cellStyles count="1">
    <cellStyle name="標準" xfId="0" builtinId="0"/>
  </cellStyles>
  <dxfs count="86"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7DB1-717C-4F9A-9A55-C7B9E964AA36}">
  <dimension ref="A1:I39"/>
  <sheetViews>
    <sheetView tabSelected="1"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11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17</v>
      </c>
      <c r="C3" s="3" t="s">
        <v>0</v>
      </c>
      <c r="D3" s="4"/>
      <c r="E3" s="2"/>
      <c r="F3" s="12" t="str">
        <f>IF(D3="","",IF(D3=H3,"〇","X"))</f>
        <v/>
      </c>
      <c r="H3" s="2">
        <f>125-49</f>
        <v>76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18</v>
      </c>
      <c r="C5" s="3" t="s">
        <v>0</v>
      </c>
      <c r="D5" s="4"/>
      <c r="E5" s="2"/>
      <c r="F5" s="12" t="str">
        <f>IF(D5="","",IF(D5=H5,"〇","X"))</f>
        <v/>
      </c>
      <c r="H5" s="2">
        <f>113-65</f>
        <v>48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19</v>
      </c>
      <c r="C7" s="3" t="s">
        <v>0</v>
      </c>
      <c r="D7" s="4"/>
      <c r="E7" s="2"/>
      <c r="F7" s="12" t="str">
        <f>IF(D7="","",IF(D7=H7,"〇","X"))</f>
        <v/>
      </c>
      <c r="H7" s="2">
        <f>154-97</f>
        <v>57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20</v>
      </c>
      <c r="C9" s="3" t="s">
        <v>0</v>
      </c>
      <c r="D9" s="4"/>
      <c r="E9" s="2"/>
      <c r="F9" s="12" t="str">
        <f>IF(D9="","",IF(D9=H9,"〇","X"))</f>
        <v/>
      </c>
      <c r="H9" s="2">
        <f>163-74</f>
        <v>89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21</v>
      </c>
      <c r="C11" s="3" t="s">
        <v>0</v>
      </c>
      <c r="D11" s="4"/>
      <c r="E11" s="2"/>
      <c r="F11" s="12" t="str">
        <f>IF(D11="","",IF(D11=H11,"〇","X"))</f>
        <v/>
      </c>
      <c r="H11" s="2">
        <f>134-39</f>
        <v>95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22</v>
      </c>
      <c r="C13" s="3" t="s">
        <v>0</v>
      </c>
      <c r="D13" s="4"/>
      <c r="E13" s="2"/>
      <c r="F13" s="12" t="str">
        <f>IF(D13="","",IF(D13=H13,"〇","X"))</f>
        <v/>
      </c>
      <c r="H13" s="2">
        <f>120-26</f>
        <v>94</v>
      </c>
    </row>
    <row r="14" spans="1:8" x14ac:dyDescent="0.4">
      <c r="A14" s="2"/>
      <c r="B14" s="7"/>
      <c r="C14" s="2"/>
      <c r="D14" s="5"/>
      <c r="E14" s="2"/>
    </row>
    <row r="15" spans="1:8" ht="56.25" customHeight="1" x14ac:dyDescent="0.4">
      <c r="A15" s="2"/>
      <c r="B15" s="7"/>
      <c r="C15" s="2"/>
      <c r="D15" s="5"/>
      <c r="E15" s="2"/>
    </row>
    <row r="16" spans="1:8" x14ac:dyDescent="0.4">
      <c r="A16" s="2"/>
      <c r="B16" s="7"/>
      <c r="C16" s="2"/>
      <c r="D16" s="5"/>
      <c r="E16" s="2"/>
    </row>
    <row r="17" spans="1:5" ht="56.25" customHeight="1" x14ac:dyDescent="0.4">
      <c r="A17" s="2"/>
      <c r="B17" s="7"/>
      <c r="C17" s="2"/>
      <c r="D17" s="5"/>
      <c r="E17" s="2"/>
    </row>
    <row r="18" spans="1:5" x14ac:dyDescent="0.4">
      <c r="A18" s="2"/>
      <c r="B18" s="7"/>
      <c r="C18" s="2"/>
      <c r="D18" s="5"/>
      <c r="E18" s="2"/>
    </row>
    <row r="19" spans="1:5" ht="56.25" customHeight="1" x14ac:dyDescent="0.4">
      <c r="A19" s="2"/>
      <c r="B19" s="7"/>
      <c r="C19" s="2"/>
      <c r="D19" s="5"/>
      <c r="E19" s="2"/>
    </row>
    <row r="20" spans="1:5" x14ac:dyDescent="0.4">
      <c r="A20" s="2"/>
      <c r="B20" s="7"/>
      <c r="C20" s="2"/>
      <c r="D20" s="5"/>
      <c r="E20" s="2"/>
    </row>
    <row r="21" spans="1:5" ht="56.25" customHeight="1" x14ac:dyDescent="0.4">
      <c r="A21" s="2"/>
      <c r="B21" s="7"/>
      <c r="C21" s="2"/>
      <c r="D21" s="5"/>
      <c r="E21" s="2"/>
    </row>
    <row r="22" spans="1:5" x14ac:dyDescent="0.4">
      <c r="A22" s="2"/>
      <c r="B22" s="7"/>
      <c r="C22" s="2"/>
      <c r="D22" s="5"/>
      <c r="E22" s="2"/>
    </row>
    <row r="23" spans="1:5" ht="56.25" customHeight="1" x14ac:dyDescent="0.4">
      <c r="A23" s="2"/>
      <c r="B23" s="7"/>
      <c r="C23" s="2"/>
      <c r="D23" s="5"/>
      <c r="E23" s="2"/>
    </row>
    <row r="24" spans="1:5" x14ac:dyDescent="0.4">
      <c r="A24" s="2"/>
      <c r="B24" s="7"/>
      <c r="C24" s="2"/>
      <c r="D24" s="5"/>
      <c r="E24" s="2"/>
    </row>
    <row r="25" spans="1:5" ht="56.25" customHeight="1" x14ac:dyDescent="0.4">
      <c r="A25" s="7"/>
      <c r="B25" s="1"/>
      <c r="C25" s="1"/>
      <c r="D25" s="1"/>
      <c r="E25" s="1"/>
    </row>
    <row r="26" spans="1:5" x14ac:dyDescent="0.4">
      <c r="A26" s="7"/>
      <c r="B26" s="1"/>
      <c r="C26" s="1"/>
      <c r="D26" s="1"/>
      <c r="E26" s="1"/>
    </row>
    <row r="27" spans="1:5" ht="56.25" customHeight="1" x14ac:dyDescent="0.4">
      <c r="A27" s="7"/>
      <c r="B27" s="1"/>
      <c r="C27" s="1"/>
      <c r="D27" s="1"/>
      <c r="E27" s="1"/>
    </row>
    <row r="28" spans="1:5" x14ac:dyDescent="0.4">
      <c r="A28" s="7"/>
      <c r="B28" s="1"/>
      <c r="C28" s="1"/>
      <c r="D28" s="1"/>
      <c r="E28" s="1"/>
    </row>
    <row r="29" spans="1:5" ht="56.25" customHeight="1" x14ac:dyDescent="0.4">
      <c r="A29" s="7"/>
      <c r="B29" s="1"/>
      <c r="C29" s="1"/>
      <c r="D29" s="1"/>
      <c r="E29" s="1"/>
    </row>
    <row r="30" spans="1:5" x14ac:dyDescent="0.4">
      <c r="A30" s="7"/>
      <c r="B30" s="1"/>
      <c r="C30" s="1"/>
      <c r="D30" s="1"/>
      <c r="E30" s="1"/>
    </row>
    <row r="31" spans="1:5" ht="56.25" customHeight="1" x14ac:dyDescent="0.4">
      <c r="A31" s="7"/>
      <c r="B31" s="1"/>
      <c r="C31" s="1"/>
      <c r="D31" s="1"/>
      <c r="E31" s="1"/>
    </row>
    <row r="32" spans="1:5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mergeCells count="2">
    <mergeCell ref="A1:B1"/>
    <mergeCell ref="C1:F1"/>
  </mergeCells>
  <phoneticPr fontId="1"/>
  <conditionalFormatting sqref="F3">
    <cfRule type="expression" dxfId="85" priority="17">
      <formula>F3="X"</formula>
    </cfRule>
    <cfRule type="expression" dxfId="84" priority="18">
      <formula>F3="〇"</formula>
    </cfRule>
  </conditionalFormatting>
  <conditionalFormatting sqref="F7">
    <cfRule type="expression" dxfId="83" priority="13">
      <formula>$F$7="X"</formula>
    </cfRule>
    <cfRule type="expression" dxfId="82" priority="14">
      <formula>$F$7="〇"</formula>
    </cfRule>
  </conditionalFormatting>
  <conditionalFormatting sqref="F5">
    <cfRule type="expression" dxfId="81" priority="15">
      <formula>$F$5="X"</formula>
    </cfRule>
    <cfRule type="expression" dxfId="80" priority="16">
      <formula>$F$5="〇"</formula>
    </cfRule>
  </conditionalFormatting>
  <conditionalFormatting sqref="F9">
    <cfRule type="expression" dxfId="79" priority="11">
      <formula>$F$9="X"</formula>
    </cfRule>
    <cfRule type="expression" dxfId="78" priority="12">
      <formula>$F$9="〇"</formula>
    </cfRule>
  </conditionalFormatting>
  <conditionalFormatting sqref="F11">
    <cfRule type="expression" dxfId="77" priority="9">
      <formula>$F$11="X"</formula>
    </cfRule>
    <cfRule type="expression" dxfId="76" priority="10">
      <formula>$F$11="〇"</formula>
    </cfRule>
  </conditionalFormatting>
  <conditionalFormatting sqref="F13">
    <cfRule type="expression" dxfId="75" priority="7">
      <formula>$F$13="X"</formula>
    </cfRule>
    <cfRule type="expression" dxfId="74" priority="8">
      <formula>$F$13="〇"</formula>
    </cfRule>
  </conditionalFormatting>
  <dataValidations count="1">
    <dataValidation type="whole" allowBlank="1" showInputMessage="1" showErrorMessage="1" sqref="C33:C1048576 D2:D24" xr:uid="{477E5830-2A8A-4358-95A2-5DA64904C17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C70E6-0A74-4380-A786-E1F7475A509B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12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23</v>
      </c>
      <c r="C3" s="3" t="s">
        <v>0</v>
      </c>
      <c r="D3" s="4"/>
      <c r="E3" s="2"/>
      <c r="F3" s="12" t="str">
        <f>IF(D3="","",IF(D3=H3,"〇","X"))</f>
        <v/>
      </c>
      <c r="H3" s="2">
        <f>105-36</f>
        <v>69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24</v>
      </c>
      <c r="C5" s="3" t="s">
        <v>0</v>
      </c>
      <c r="D5" s="4"/>
      <c r="E5" s="2"/>
      <c r="F5" s="12" t="str">
        <f>IF(D5="","",IF(D5=H5,"〇","X"))</f>
        <v/>
      </c>
      <c r="H5" s="2">
        <f>101-74</f>
        <v>27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25</v>
      </c>
      <c r="C7" s="3" t="s">
        <v>0</v>
      </c>
      <c r="D7" s="4"/>
      <c r="E7" s="2"/>
      <c r="F7" s="12" t="str">
        <f>IF(D7="","",IF(D7=H7,"〇","X"))</f>
        <v/>
      </c>
      <c r="H7" s="2">
        <f>106-29</f>
        <v>77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26</v>
      </c>
      <c r="C9" s="3" t="s">
        <v>0</v>
      </c>
      <c r="D9" s="4"/>
      <c r="E9" s="2"/>
      <c r="F9" s="12" t="str">
        <f>IF(D9="","",IF(D9=H9,"〇","X"))</f>
        <v/>
      </c>
      <c r="H9" s="2">
        <f>100-58</f>
        <v>42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27</v>
      </c>
      <c r="C11" s="3" t="s">
        <v>0</v>
      </c>
      <c r="D11" s="4"/>
      <c r="E11" s="2"/>
      <c r="F11" s="12" t="str">
        <f>IF(D11="","",IF(D11=H11,"〇","X"))</f>
        <v/>
      </c>
      <c r="H11" s="2">
        <f>103-9</f>
        <v>94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28</v>
      </c>
      <c r="C13" s="3" t="s">
        <v>0</v>
      </c>
      <c r="D13" s="4"/>
      <c r="E13" s="2"/>
      <c r="F13" s="12" t="str">
        <f>IF(D13="","",IF(D13=H13,"〇","X"))</f>
        <v/>
      </c>
      <c r="H13" s="2">
        <f>100-8</f>
        <v>92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29</v>
      </c>
      <c r="C15" s="3" t="s">
        <v>0</v>
      </c>
      <c r="D15" s="4"/>
      <c r="E15" s="2"/>
      <c r="F15" s="12" t="str">
        <f>IF(D15="","",IF(D15=H15,"〇","X"))</f>
        <v/>
      </c>
      <c r="H15" s="2">
        <f>102-6</f>
        <v>96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30</v>
      </c>
      <c r="C17" s="3" t="s">
        <v>0</v>
      </c>
      <c r="D17" s="4"/>
      <c r="E17" s="2"/>
      <c r="F17" s="12" t="str">
        <f>IF(D17="","",IF(D17=H17,"〇","X"))</f>
        <v/>
      </c>
      <c r="H17" s="2">
        <f>101-7</f>
        <v>94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31</v>
      </c>
      <c r="C19" s="3" t="s">
        <v>0</v>
      </c>
      <c r="D19" s="4"/>
      <c r="E19" s="2"/>
      <c r="F19" s="12" t="str">
        <f>IF(D19="","",IF(D19=H19,"〇","X"))</f>
        <v/>
      </c>
      <c r="H19" s="2">
        <f>108-9</f>
        <v>99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73" priority="17">
      <formula>F3="X"</formula>
    </cfRule>
    <cfRule type="expression" dxfId="72" priority="18">
      <formula>F3="〇"</formula>
    </cfRule>
  </conditionalFormatting>
  <conditionalFormatting sqref="F7">
    <cfRule type="expression" dxfId="71" priority="13">
      <formula>$F$7="X"</formula>
    </cfRule>
    <cfRule type="expression" dxfId="70" priority="14">
      <formula>$F$7="〇"</formula>
    </cfRule>
  </conditionalFormatting>
  <conditionalFormatting sqref="F5">
    <cfRule type="expression" dxfId="69" priority="15">
      <formula>$F$5="X"</formula>
    </cfRule>
    <cfRule type="expression" dxfId="68" priority="16">
      <formula>$F$5="〇"</formula>
    </cfRule>
  </conditionalFormatting>
  <conditionalFormatting sqref="F9">
    <cfRule type="expression" dxfId="67" priority="11">
      <formula>$F$9="X"</formula>
    </cfRule>
    <cfRule type="expression" dxfId="66" priority="12">
      <formula>$F$9="〇"</formula>
    </cfRule>
  </conditionalFormatting>
  <conditionalFormatting sqref="F11">
    <cfRule type="expression" dxfId="65" priority="9">
      <formula>$F$11="X"</formula>
    </cfRule>
    <cfRule type="expression" dxfId="64" priority="10">
      <formula>$F$11="〇"</formula>
    </cfRule>
  </conditionalFormatting>
  <conditionalFormatting sqref="F13">
    <cfRule type="expression" dxfId="63" priority="7">
      <formula>$F$13="X"</formula>
    </cfRule>
    <cfRule type="expression" dxfId="62" priority="8">
      <formula>$F$13="〇"</formula>
    </cfRule>
  </conditionalFormatting>
  <conditionalFormatting sqref="F15">
    <cfRule type="expression" dxfId="61" priority="5">
      <formula>$F$15="X"</formula>
    </cfRule>
    <cfRule type="expression" dxfId="60" priority="6">
      <formula>$F$15="〇"</formula>
    </cfRule>
  </conditionalFormatting>
  <conditionalFormatting sqref="F17">
    <cfRule type="expression" dxfId="59" priority="1">
      <formula>$F$17="X"</formula>
    </cfRule>
    <cfRule type="expression" dxfId="58" priority="4">
      <formula>$F$17="〇"</formula>
    </cfRule>
  </conditionalFormatting>
  <conditionalFormatting sqref="F19">
    <cfRule type="expression" dxfId="57" priority="2">
      <formula>$F$19="〇"</formula>
    </cfRule>
    <cfRule type="expression" dxfId="56" priority="3">
      <formula>$F$19="X"</formula>
    </cfRule>
  </conditionalFormatting>
  <dataValidations count="1">
    <dataValidation type="whole" allowBlank="1" showInputMessage="1" showErrorMessage="1" sqref="C33:C1048576 D2:D19 C20" xr:uid="{410C3627-C76E-4F31-A1CB-BE1D02456C7D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41C5E-0A6B-4C41-99A7-F8FDC4576CDC}">
  <dimension ref="A1:I39"/>
  <sheetViews>
    <sheetView zoomScale="160" zoomScaleNormal="160" workbookViewId="0">
      <selection activeCell="F3" sqref="F3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13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32</v>
      </c>
      <c r="C3" s="3" t="s">
        <v>0</v>
      </c>
      <c r="D3" s="4"/>
      <c r="E3" s="2"/>
      <c r="F3" s="12" t="str">
        <f>IF(D3="","",IF(D3=H3,"〇","X"))</f>
        <v/>
      </c>
      <c r="H3" s="2">
        <f>137-54</f>
        <v>83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33</v>
      </c>
      <c r="C5" s="3" t="s">
        <v>0</v>
      </c>
      <c r="D5" s="4"/>
      <c r="E5" s="2"/>
      <c r="F5" s="12" t="str">
        <f>IF(D5="","",IF(D5=H5,"〇","X"))</f>
        <v/>
      </c>
      <c r="H5" s="2">
        <f>169-83</f>
        <v>86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34</v>
      </c>
      <c r="C7" s="3" t="s">
        <v>0</v>
      </c>
      <c r="D7" s="4"/>
      <c r="E7" s="2"/>
      <c r="F7" s="12" t="str">
        <f>IF(D7="","",IF(D7=H7,"〇","X"))</f>
        <v/>
      </c>
      <c r="H7" s="2">
        <f>181-92</f>
        <v>89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35</v>
      </c>
      <c r="C9" s="3" t="s">
        <v>0</v>
      </c>
      <c r="D9" s="4"/>
      <c r="E9" s="2"/>
      <c r="F9" s="12" t="str">
        <f>IF(D9="","",IF(D9=H9,"〇","X"))</f>
        <v/>
      </c>
      <c r="H9" s="2">
        <f>125-48</f>
        <v>77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36</v>
      </c>
      <c r="C11" s="3" t="s">
        <v>0</v>
      </c>
      <c r="D11" s="4"/>
      <c r="E11" s="2"/>
      <c r="F11" s="12" t="str">
        <f>IF(D11="","",IF(D11=H11,"〇","X"))</f>
        <v/>
      </c>
      <c r="H11" s="2">
        <f>130-75</f>
        <v>55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37</v>
      </c>
      <c r="C13" s="3" t="s">
        <v>0</v>
      </c>
      <c r="D13" s="4"/>
      <c r="E13" s="2"/>
      <c r="F13" s="12" t="str">
        <f>IF(D13="","",IF(D13=H13,"〇","X"))</f>
        <v/>
      </c>
      <c r="H13" s="2">
        <f>160-81</f>
        <v>79</v>
      </c>
    </row>
    <row r="14" spans="1:8" x14ac:dyDescent="0.4">
      <c r="A14" s="2"/>
      <c r="B14" s="7"/>
      <c r="C14" s="2"/>
      <c r="D14" s="5"/>
      <c r="E14" s="2"/>
    </row>
    <row r="15" spans="1:8" ht="56.25" customHeight="1" x14ac:dyDescent="0.4">
      <c r="A15" s="2"/>
      <c r="B15" s="7"/>
      <c r="C15" s="2"/>
      <c r="D15" s="5"/>
      <c r="E15" s="2"/>
    </row>
    <row r="16" spans="1:8" x14ac:dyDescent="0.4">
      <c r="A16" s="2"/>
      <c r="B16" s="7"/>
      <c r="C16" s="2"/>
      <c r="D16" s="5"/>
      <c r="E16" s="2"/>
    </row>
    <row r="17" spans="1:6" ht="56.25" customHeight="1" x14ac:dyDescent="0.4">
      <c r="A17" s="2"/>
      <c r="B17" s="7"/>
      <c r="C17" s="2"/>
      <c r="D17" s="5"/>
      <c r="E17" s="2"/>
    </row>
    <row r="18" spans="1:6" x14ac:dyDescent="0.4">
      <c r="A18" s="2"/>
      <c r="B18" s="7"/>
      <c r="C18" s="2"/>
      <c r="D18" s="5"/>
      <c r="E18" s="2"/>
    </row>
    <row r="19" spans="1:6" ht="56.25" customHeight="1" x14ac:dyDescent="0.4">
      <c r="A19" s="2"/>
      <c r="B19" s="7"/>
      <c r="C19" s="2"/>
      <c r="D19" s="5"/>
      <c r="E19" s="2"/>
    </row>
    <row r="20" spans="1:6" x14ac:dyDescent="0.4">
      <c r="A20" s="2"/>
      <c r="B20" s="7"/>
      <c r="C20" s="2"/>
      <c r="D20" s="5"/>
      <c r="E20" s="2"/>
    </row>
    <row r="21" spans="1:6" ht="56.25" customHeight="1" x14ac:dyDescent="0.4">
      <c r="A21" s="2"/>
      <c r="B21" s="7"/>
      <c r="C21" s="2"/>
      <c r="D21" s="5"/>
      <c r="E21" s="2"/>
    </row>
    <row r="22" spans="1:6" x14ac:dyDescent="0.4">
      <c r="A22" s="7"/>
      <c r="B22" s="1"/>
      <c r="C22" s="1"/>
      <c r="D22" s="1"/>
      <c r="E22" s="1"/>
      <c r="F22" s="1"/>
    </row>
    <row r="23" spans="1:6" ht="56.25" customHeight="1" x14ac:dyDescent="0.4">
      <c r="A23" s="7"/>
      <c r="B23" s="1"/>
      <c r="C23" s="1"/>
      <c r="D23" s="1"/>
      <c r="E23" s="1"/>
    </row>
    <row r="24" spans="1:6" x14ac:dyDescent="0.4">
      <c r="A24" s="7"/>
      <c r="B24" s="1"/>
      <c r="C24" s="1"/>
      <c r="D24" s="1"/>
      <c r="E24" s="1"/>
      <c r="F24" s="1"/>
    </row>
    <row r="25" spans="1:6" ht="56.25" customHeight="1" x14ac:dyDescent="0.4">
      <c r="A25" s="7"/>
      <c r="B25" s="1"/>
      <c r="C25" s="1"/>
      <c r="D25" s="1"/>
      <c r="E25" s="1"/>
    </row>
    <row r="26" spans="1:6" x14ac:dyDescent="0.4">
      <c r="A26" s="7"/>
      <c r="B26" s="1"/>
      <c r="C26" s="1"/>
      <c r="D26" s="1"/>
      <c r="E26" s="1"/>
    </row>
    <row r="27" spans="1:6" ht="56.25" customHeight="1" x14ac:dyDescent="0.4">
      <c r="A27" s="7"/>
      <c r="B27" s="1"/>
      <c r="C27" s="1"/>
      <c r="D27" s="1"/>
      <c r="E27" s="1"/>
    </row>
    <row r="28" spans="1:6" x14ac:dyDescent="0.4">
      <c r="A28" s="7"/>
      <c r="B28" s="1"/>
      <c r="C28" s="1"/>
      <c r="D28" s="1"/>
      <c r="E28" s="1"/>
    </row>
    <row r="29" spans="1:6" ht="56.25" customHeight="1" x14ac:dyDescent="0.4">
      <c r="A29" s="7"/>
      <c r="B29" s="1"/>
      <c r="C29" s="1"/>
      <c r="D29" s="1"/>
      <c r="E29" s="1"/>
    </row>
    <row r="30" spans="1:6" x14ac:dyDescent="0.4">
      <c r="A30" s="7"/>
      <c r="B30" s="1"/>
      <c r="C30" s="1"/>
      <c r="D30" s="1"/>
      <c r="E30" s="1"/>
    </row>
    <row r="31" spans="1:6" ht="56.25" customHeight="1" x14ac:dyDescent="0.4">
      <c r="A31" s="7"/>
      <c r="B31" s="1"/>
      <c r="C31" s="1"/>
      <c r="D31" s="1"/>
      <c r="E31" s="1"/>
    </row>
    <row r="32" spans="1:6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55" priority="17">
      <formula>F3="X"</formula>
    </cfRule>
    <cfRule type="expression" dxfId="54" priority="18">
      <formula>F3="〇"</formula>
    </cfRule>
  </conditionalFormatting>
  <conditionalFormatting sqref="F7">
    <cfRule type="expression" dxfId="53" priority="13">
      <formula>$F$7="X"</formula>
    </cfRule>
    <cfRule type="expression" dxfId="52" priority="14">
      <formula>$F$7="〇"</formula>
    </cfRule>
  </conditionalFormatting>
  <conditionalFormatting sqref="F5">
    <cfRule type="expression" dxfId="51" priority="15">
      <formula>$F$5="X"</formula>
    </cfRule>
    <cfRule type="expression" dxfId="50" priority="16">
      <formula>$F$5="〇"</formula>
    </cfRule>
  </conditionalFormatting>
  <conditionalFormatting sqref="F9">
    <cfRule type="expression" dxfId="49" priority="11">
      <formula>$F$9="X"</formula>
    </cfRule>
    <cfRule type="expression" dxfId="48" priority="12">
      <formula>$F$9="〇"</formula>
    </cfRule>
  </conditionalFormatting>
  <conditionalFormatting sqref="F11">
    <cfRule type="expression" dxfId="47" priority="9">
      <formula>$F$11="X"</formula>
    </cfRule>
    <cfRule type="expression" dxfId="46" priority="10">
      <formula>$F$11="〇"</formula>
    </cfRule>
  </conditionalFormatting>
  <conditionalFormatting sqref="F13">
    <cfRule type="expression" dxfId="45" priority="7">
      <formula>$F$13="X"</formula>
    </cfRule>
    <cfRule type="expression" dxfId="44" priority="8">
      <formula>$F$13="〇"</formula>
    </cfRule>
  </conditionalFormatting>
  <dataValidations count="1">
    <dataValidation type="whole" allowBlank="1" showInputMessage="1" showErrorMessage="1" sqref="C33:C1048576 D2:D21" xr:uid="{389BFC41-4BE9-4BDE-86A5-562A319D2C9D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FAF00-C71B-4514-9E9F-F00F83A47EC1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14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38</v>
      </c>
      <c r="C3" s="3" t="s">
        <v>0</v>
      </c>
      <c r="D3" s="4"/>
      <c r="E3" s="2"/>
      <c r="F3" s="12" t="str">
        <f>IF(D3="","",IF(D3=H3,"〇","X"))</f>
        <v/>
      </c>
      <c r="H3" s="2">
        <f>104-38</f>
        <v>66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39</v>
      </c>
      <c r="C5" s="3" t="s">
        <v>0</v>
      </c>
      <c r="D5" s="4"/>
      <c r="E5" s="2"/>
      <c r="F5" s="12" t="str">
        <f>IF(D5="","",IF(D5=H5,"〇","X"))</f>
        <v/>
      </c>
      <c r="H5" s="2">
        <f>102-76</f>
        <v>26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40</v>
      </c>
      <c r="C7" s="3" t="s">
        <v>0</v>
      </c>
      <c r="D7" s="4"/>
      <c r="E7" s="2"/>
      <c r="F7" s="12" t="str">
        <f>IF(D7="","",IF(D7=H7,"〇","X"))</f>
        <v/>
      </c>
      <c r="H7" s="2">
        <f>108-49</f>
        <v>59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41</v>
      </c>
      <c r="C9" s="3" t="s">
        <v>0</v>
      </c>
      <c r="D9" s="4"/>
      <c r="E9" s="2"/>
      <c r="F9" s="12" t="str">
        <f>IF(D9="","",IF(D9=H9,"〇","X"))</f>
        <v/>
      </c>
      <c r="H9" s="2">
        <f>105-9</f>
        <v>96</v>
      </c>
    </row>
    <row r="10" spans="1:8" x14ac:dyDescent="0.4">
      <c r="A10" s="2"/>
      <c r="B10" s="7"/>
      <c r="C10" s="2"/>
      <c r="D10" s="5"/>
      <c r="E10" s="2"/>
    </row>
    <row r="11" spans="1:8" ht="56.25" customHeight="1" x14ac:dyDescent="0.4">
      <c r="A11" s="2"/>
      <c r="B11" s="7"/>
      <c r="C11" s="2"/>
      <c r="D11" s="5"/>
      <c r="E11" s="2"/>
    </row>
    <row r="12" spans="1:8" x14ac:dyDescent="0.4">
      <c r="A12" s="2"/>
      <c r="B12" s="7"/>
      <c r="C12" s="2"/>
      <c r="D12" s="5"/>
      <c r="E12" s="2"/>
    </row>
    <row r="13" spans="1:8" ht="56.25" customHeight="1" x14ac:dyDescent="0.4">
      <c r="A13" s="2"/>
      <c r="B13" s="7"/>
      <c r="C13" s="2"/>
      <c r="D13" s="5"/>
      <c r="E13" s="2"/>
    </row>
    <row r="14" spans="1:8" x14ac:dyDescent="0.4">
      <c r="A14" s="2"/>
      <c r="B14" s="7"/>
      <c r="C14" s="2"/>
      <c r="D14" s="5"/>
      <c r="E14" s="2"/>
    </row>
    <row r="15" spans="1:8" ht="56.25" customHeight="1" x14ac:dyDescent="0.4">
      <c r="A15" s="2"/>
      <c r="B15" s="7"/>
      <c r="C15" s="2"/>
      <c r="D15" s="5"/>
      <c r="E15" s="2"/>
    </row>
    <row r="16" spans="1:8" x14ac:dyDescent="0.4">
      <c r="A16" s="2"/>
      <c r="B16" s="7"/>
      <c r="C16" s="2"/>
      <c r="D16" s="5"/>
      <c r="E16" s="2"/>
    </row>
    <row r="17" spans="1:6" ht="56.25" customHeight="1" x14ac:dyDescent="0.4">
      <c r="A17" s="2"/>
      <c r="B17" s="7"/>
      <c r="C17" s="2"/>
      <c r="D17" s="5"/>
      <c r="E17" s="2"/>
    </row>
    <row r="18" spans="1:6" x14ac:dyDescent="0.4">
      <c r="A18" s="2"/>
      <c r="B18" s="7"/>
      <c r="C18" s="2"/>
      <c r="D18" s="5"/>
      <c r="E18" s="2"/>
    </row>
    <row r="19" spans="1:6" ht="56.25" customHeight="1" x14ac:dyDescent="0.4">
      <c r="A19" s="2"/>
      <c r="B19" s="7"/>
      <c r="C19" s="2"/>
      <c r="D19" s="5"/>
      <c r="E19" s="2"/>
    </row>
    <row r="20" spans="1:6" x14ac:dyDescent="0.4">
      <c r="A20" s="2"/>
      <c r="B20" s="7"/>
      <c r="C20" s="2"/>
      <c r="D20" s="5"/>
      <c r="E20" s="2"/>
    </row>
    <row r="21" spans="1:6" ht="56.25" customHeight="1" x14ac:dyDescent="0.4">
      <c r="A21" s="2"/>
      <c r="B21" s="7"/>
      <c r="C21" s="2"/>
      <c r="D21" s="5"/>
      <c r="E21" s="2"/>
    </row>
    <row r="22" spans="1:6" x14ac:dyDescent="0.4">
      <c r="A22" s="2"/>
      <c r="B22" s="7"/>
      <c r="C22" s="2"/>
      <c r="D22" s="5"/>
      <c r="E22" s="2"/>
    </row>
    <row r="23" spans="1:6" ht="56.25" customHeight="1" x14ac:dyDescent="0.4">
      <c r="A23" s="7"/>
      <c r="B23" s="1"/>
      <c r="C23" s="1"/>
      <c r="D23" s="1"/>
      <c r="E23" s="1"/>
    </row>
    <row r="24" spans="1:6" x14ac:dyDescent="0.4">
      <c r="A24" s="7"/>
      <c r="B24" s="1"/>
      <c r="C24" s="1"/>
      <c r="D24" s="1"/>
      <c r="E24" s="1"/>
      <c r="F24" s="1"/>
    </row>
    <row r="25" spans="1:6" ht="56.25" customHeight="1" x14ac:dyDescent="0.4">
      <c r="A25" s="7"/>
      <c r="B25" s="1"/>
      <c r="C25" s="1"/>
      <c r="D25" s="1"/>
      <c r="E25" s="1"/>
    </row>
    <row r="26" spans="1:6" x14ac:dyDescent="0.4">
      <c r="A26" s="7"/>
      <c r="B26" s="1"/>
      <c r="C26" s="1"/>
      <c r="D26" s="1"/>
      <c r="E26" s="1"/>
    </row>
    <row r="27" spans="1:6" ht="56.25" customHeight="1" x14ac:dyDescent="0.4">
      <c r="A27" s="7"/>
      <c r="B27" s="1"/>
      <c r="C27" s="1"/>
      <c r="D27" s="1"/>
      <c r="E27" s="1"/>
    </row>
    <row r="28" spans="1:6" x14ac:dyDescent="0.4">
      <c r="A28" s="7"/>
      <c r="B28" s="1"/>
      <c r="C28" s="1"/>
      <c r="D28" s="1"/>
      <c r="E28" s="1"/>
    </row>
    <row r="29" spans="1:6" ht="56.25" customHeight="1" x14ac:dyDescent="0.4">
      <c r="A29" s="7"/>
      <c r="B29" s="1"/>
      <c r="C29" s="1"/>
      <c r="D29" s="1"/>
      <c r="E29" s="1"/>
    </row>
    <row r="30" spans="1:6" x14ac:dyDescent="0.4">
      <c r="A30" s="7"/>
      <c r="B30" s="1"/>
      <c r="C30" s="1"/>
      <c r="D30" s="1"/>
      <c r="E30" s="1"/>
    </row>
    <row r="31" spans="1:6" ht="56.25" customHeight="1" x14ac:dyDescent="0.4">
      <c r="A31" s="7"/>
      <c r="B31" s="1"/>
      <c r="C31" s="1"/>
      <c r="D31" s="1"/>
      <c r="E31" s="1"/>
    </row>
    <row r="32" spans="1:6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43" priority="17">
      <formula>F3="X"</formula>
    </cfRule>
    <cfRule type="expression" dxfId="42" priority="18">
      <formula>F3="〇"</formula>
    </cfRule>
  </conditionalFormatting>
  <conditionalFormatting sqref="F7">
    <cfRule type="expression" dxfId="41" priority="13">
      <formula>$F$7="X"</formula>
    </cfRule>
    <cfRule type="expression" dxfId="40" priority="14">
      <formula>$F$7="〇"</formula>
    </cfRule>
  </conditionalFormatting>
  <conditionalFormatting sqref="F5">
    <cfRule type="expression" dxfId="39" priority="15">
      <formula>$F$5="X"</formula>
    </cfRule>
    <cfRule type="expression" dxfId="38" priority="16">
      <formula>$F$5="〇"</formula>
    </cfRule>
  </conditionalFormatting>
  <conditionalFormatting sqref="F9">
    <cfRule type="expression" dxfId="37" priority="11">
      <formula>$F$9="X"</formula>
    </cfRule>
    <cfRule type="expression" dxfId="36" priority="12">
      <formula>$F$9="〇"</formula>
    </cfRule>
  </conditionalFormatting>
  <dataValidations count="1">
    <dataValidation type="whole" allowBlank="1" showInputMessage="1" showErrorMessage="1" sqref="C33:C1048576 D2:D22" xr:uid="{B5DE5473-E90F-4DC7-8202-576D158E48E3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0AE30-0ED5-4344-8B83-5AFA6B6F582E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15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42</v>
      </c>
      <c r="C3" s="3" t="s">
        <v>0</v>
      </c>
      <c r="D3" s="4"/>
      <c r="E3" s="2"/>
      <c r="F3" s="12" t="str">
        <f>IF(D3="","",IF(D3=H3,"〇","X"))</f>
        <v/>
      </c>
      <c r="H3" s="2">
        <f>153-86</f>
        <v>67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43</v>
      </c>
      <c r="C5" s="3" t="s">
        <v>0</v>
      </c>
      <c r="D5" s="4"/>
      <c r="E5" s="2"/>
      <c r="F5" s="12" t="str">
        <f>IF(D5="","",IF(D5=H5,"〇","X"))</f>
        <v/>
      </c>
      <c r="H5" s="2">
        <f>110-72</f>
        <v>38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44</v>
      </c>
      <c r="C7" s="3" t="s">
        <v>0</v>
      </c>
      <c r="D7" s="4"/>
      <c r="E7" s="2"/>
      <c r="F7" s="12" t="str">
        <f>IF(D7="","",IF(D7=H7,"〇","X"))</f>
        <v/>
      </c>
      <c r="H7" s="2">
        <f>144-57</f>
        <v>87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45</v>
      </c>
      <c r="C9" s="3" t="s">
        <v>0</v>
      </c>
      <c r="D9" s="4"/>
      <c r="E9" s="2"/>
      <c r="F9" s="12" t="str">
        <f>IF(D9="","",IF(D9=H9,"〇","X"))</f>
        <v/>
      </c>
      <c r="H9" s="2">
        <f>173-94</f>
        <v>79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46</v>
      </c>
      <c r="C11" s="3" t="s">
        <v>0</v>
      </c>
      <c r="D11" s="4"/>
      <c r="E11" s="2"/>
      <c r="F11" s="12" t="str">
        <f>IF(D11="","",IF(D11=H11,"〇","X"))</f>
        <v/>
      </c>
      <c r="H11" s="2">
        <f>164-75</f>
        <v>89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47</v>
      </c>
      <c r="C13" s="3" t="s">
        <v>0</v>
      </c>
      <c r="D13" s="4"/>
      <c r="E13" s="2"/>
      <c r="F13" s="12" t="str">
        <f>IF(D13="","",IF(D13=H13,"〇","X"))</f>
        <v/>
      </c>
      <c r="H13" s="2">
        <f>127-68</f>
        <v>59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48</v>
      </c>
      <c r="C15" s="3" t="s">
        <v>0</v>
      </c>
      <c r="D15" s="4"/>
      <c r="E15" s="2"/>
      <c r="F15" s="12" t="str">
        <f>IF(D15="","",IF(D15=H15,"〇","X"))</f>
        <v/>
      </c>
      <c r="H15" s="2">
        <f>132-84</f>
        <v>48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49</v>
      </c>
      <c r="C17" s="3" t="s">
        <v>0</v>
      </c>
      <c r="D17" s="4"/>
      <c r="E17" s="2"/>
      <c r="F17" s="12" t="str">
        <f>IF(D17="","",IF(D17=H17,"〇","X"))</f>
        <v/>
      </c>
      <c r="H17" s="2">
        <f>122-29</f>
        <v>93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50</v>
      </c>
      <c r="C19" s="3" t="s">
        <v>0</v>
      </c>
      <c r="D19" s="4"/>
      <c r="E19" s="2"/>
      <c r="F19" s="12" t="str">
        <f>IF(D19="","",IF(D19=H19,"〇","X"))</f>
        <v/>
      </c>
      <c r="H19" s="2">
        <f>180-89</f>
        <v>91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35" priority="17">
      <formula>F3="X"</formula>
    </cfRule>
    <cfRule type="expression" dxfId="34" priority="18">
      <formula>F3="〇"</formula>
    </cfRule>
  </conditionalFormatting>
  <conditionalFormatting sqref="F7">
    <cfRule type="expression" dxfId="33" priority="13">
      <formula>$F$7="X"</formula>
    </cfRule>
    <cfRule type="expression" dxfId="32" priority="14">
      <formula>$F$7="〇"</formula>
    </cfRule>
  </conditionalFormatting>
  <conditionalFormatting sqref="F5">
    <cfRule type="expression" dxfId="31" priority="15">
      <formula>$F$5="X"</formula>
    </cfRule>
    <cfRule type="expression" dxfId="30" priority="16">
      <formula>$F$5="〇"</formula>
    </cfRule>
  </conditionalFormatting>
  <conditionalFormatting sqref="F9">
    <cfRule type="expression" dxfId="29" priority="11">
      <formula>$F$9="X"</formula>
    </cfRule>
    <cfRule type="expression" dxfId="28" priority="12">
      <formula>$F$9="〇"</formula>
    </cfRule>
  </conditionalFormatting>
  <conditionalFormatting sqref="F11">
    <cfRule type="expression" dxfId="27" priority="9">
      <formula>$F$11="X"</formula>
    </cfRule>
    <cfRule type="expression" dxfId="26" priority="10">
      <formula>$F$11="〇"</formula>
    </cfRule>
  </conditionalFormatting>
  <conditionalFormatting sqref="F13">
    <cfRule type="expression" dxfId="25" priority="7">
      <formula>$F$13="X"</formula>
    </cfRule>
    <cfRule type="expression" dxfId="24" priority="8">
      <formula>$F$13="〇"</formula>
    </cfRule>
  </conditionalFormatting>
  <conditionalFormatting sqref="F15">
    <cfRule type="expression" dxfId="23" priority="5">
      <formula>$F$15="X"</formula>
    </cfRule>
    <cfRule type="expression" dxfId="22" priority="6">
      <formula>$F$15="〇"</formula>
    </cfRule>
  </conditionalFormatting>
  <conditionalFormatting sqref="F17">
    <cfRule type="expression" dxfId="21" priority="1">
      <formula>$F$17="X"</formula>
    </cfRule>
    <cfRule type="expression" dxfId="20" priority="4">
      <formula>$F$17="〇"</formula>
    </cfRule>
  </conditionalFormatting>
  <conditionalFormatting sqref="F19">
    <cfRule type="expression" dxfId="19" priority="2">
      <formula>$F$19="〇"</formula>
    </cfRule>
    <cfRule type="expression" dxfId="18" priority="3">
      <formula>$F$19="X"</formula>
    </cfRule>
  </conditionalFormatting>
  <dataValidations count="1">
    <dataValidation type="whole" allowBlank="1" showInputMessage="1" showErrorMessage="1" sqref="C33:C1048576 D2:D19 C20" xr:uid="{8CD618A9-F542-4A8F-A4E8-58A26E09DDAF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47CC6-1CE8-49AF-99A2-8BEA6145D949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16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51</v>
      </c>
      <c r="C3" s="3" t="s">
        <v>0</v>
      </c>
      <c r="D3" s="4"/>
      <c r="E3" s="2"/>
      <c r="F3" s="12" t="str">
        <f>IF(D3="","",IF(D3=H3,"〇","X"))</f>
        <v/>
      </c>
      <c r="H3" s="2">
        <f>102-37</f>
        <v>65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40</v>
      </c>
      <c r="C5" s="3" t="s">
        <v>0</v>
      </c>
      <c r="D5" s="4"/>
      <c r="E5" s="2"/>
      <c r="F5" s="12" t="str">
        <f>IF(D5="","",IF(D5=H5,"〇","X"))</f>
        <v/>
      </c>
      <c r="H5" s="2">
        <f>108-49</f>
        <v>59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52</v>
      </c>
      <c r="C7" s="3" t="s">
        <v>0</v>
      </c>
      <c r="D7" s="4"/>
      <c r="E7" s="2"/>
      <c r="F7" s="12" t="str">
        <f>IF(D7="","",IF(D7=H7,"〇","X"))</f>
        <v/>
      </c>
      <c r="H7" s="2">
        <f>104-75</f>
        <v>29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53</v>
      </c>
      <c r="C9" s="3" t="s">
        <v>0</v>
      </c>
      <c r="D9" s="4"/>
      <c r="E9" s="2"/>
      <c r="F9" s="12" t="str">
        <f>IF(D9="","",IF(D9=H9,"〇","X"))</f>
        <v/>
      </c>
      <c r="H9" s="2">
        <f>103-59</f>
        <v>44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54</v>
      </c>
      <c r="C11" s="3" t="s">
        <v>0</v>
      </c>
      <c r="D11" s="4"/>
      <c r="E11" s="2"/>
      <c r="F11" s="12" t="str">
        <f>IF(D11="","",IF(D11=H11,"〇","X"))</f>
        <v/>
      </c>
      <c r="H11" s="2">
        <f>101-4</f>
        <v>97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55</v>
      </c>
      <c r="C13" s="3" t="s">
        <v>0</v>
      </c>
      <c r="D13" s="4"/>
      <c r="E13" s="2"/>
      <c r="F13" s="12" t="str">
        <f>IF(D13="","",IF(D13=H13,"〇","X"))</f>
        <v/>
      </c>
      <c r="H13" s="2">
        <f>100-7</f>
        <v>93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56</v>
      </c>
      <c r="C15" s="3" t="s">
        <v>0</v>
      </c>
      <c r="D15" s="4"/>
      <c r="E15" s="2"/>
      <c r="F15" s="12" t="str">
        <f>IF(D15="","",IF(D15=H15,"〇","X"))</f>
        <v/>
      </c>
      <c r="H15" s="2">
        <f>106-9</f>
        <v>97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57</v>
      </c>
      <c r="C17" s="3" t="s">
        <v>0</v>
      </c>
      <c r="D17" s="4"/>
      <c r="E17" s="2"/>
      <c r="F17" s="12" t="str">
        <f>IF(D17="","",IF(D17=H17,"〇","X"))</f>
        <v/>
      </c>
      <c r="H17" s="2">
        <f>103-8</f>
        <v>95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58</v>
      </c>
      <c r="C19" s="3" t="s">
        <v>0</v>
      </c>
      <c r="D19" s="4"/>
      <c r="E19" s="2"/>
      <c r="F19" s="12" t="str">
        <f>IF(D19="","",IF(D19=H19,"〇","X"))</f>
        <v/>
      </c>
      <c r="H19" s="2">
        <f>104-6</f>
        <v>98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7" priority="17">
      <formula>F3="X"</formula>
    </cfRule>
    <cfRule type="expression" dxfId="16" priority="18">
      <formula>F3="〇"</formula>
    </cfRule>
  </conditionalFormatting>
  <conditionalFormatting sqref="F7">
    <cfRule type="expression" dxfId="15" priority="13">
      <formula>$F$7="X"</formula>
    </cfRule>
    <cfRule type="expression" dxfId="14" priority="14">
      <formula>$F$7="〇"</formula>
    </cfRule>
  </conditionalFormatting>
  <conditionalFormatting sqref="F5">
    <cfRule type="expression" dxfId="13" priority="15">
      <formula>$F$5="X"</formula>
    </cfRule>
    <cfRule type="expression" dxfId="12" priority="16">
      <formula>$F$5="〇"</formula>
    </cfRule>
  </conditionalFormatting>
  <conditionalFormatting sqref="F9">
    <cfRule type="expression" dxfId="11" priority="11">
      <formula>$F$9="X"</formula>
    </cfRule>
    <cfRule type="expression" dxfId="10" priority="12">
      <formula>$F$9="〇"</formula>
    </cfRule>
  </conditionalFormatting>
  <conditionalFormatting sqref="F11">
    <cfRule type="expression" dxfId="9" priority="9">
      <formula>$F$11="X"</formula>
    </cfRule>
    <cfRule type="expression" dxfId="8" priority="10">
      <formula>$F$11="〇"</formula>
    </cfRule>
  </conditionalFormatting>
  <conditionalFormatting sqref="F13">
    <cfRule type="expression" dxfId="7" priority="7">
      <formula>$F$13="X"</formula>
    </cfRule>
    <cfRule type="expression" dxfId="6" priority="8">
      <formula>$F$13="〇"</formula>
    </cfRule>
  </conditionalFormatting>
  <conditionalFormatting sqref="F15">
    <cfRule type="expression" dxfId="5" priority="5">
      <formula>$F$15="X"</formula>
    </cfRule>
    <cfRule type="expression" dxfId="4" priority="6">
      <formula>$F$15="〇"</formula>
    </cfRule>
  </conditionalFormatting>
  <conditionalFormatting sqref="F17">
    <cfRule type="expression" dxfId="3" priority="1">
      <formula>$F$17="X"</formula>
    </cfRule>
    <cfRule type="expression" dxfId="2" priority="4">
      <formula>$F$17="〇"</formula>
    </cfRule>
  </conditionalFormatting>
  <conditionalFormatting sqref="F19">
    <cfRule type="expression" dxfId="1" priority="2">
      <formula>$F$19="〇"</formula>
    </cfRule>
    <cfRule type="expression" dxfId="0" priority="3">
      <formula>$F$19="X"</formula>
    </cfRule>
  </conditionalFormatting>
  <dataValidations count="1">
    <dataValidation type="whole" allowBlank="1" showInputMessage="1" showErrorMessage="1" sqref="C33:C1048576 D2:D19 C20" xr:uid="{DE229C44-D9A5-43B9-879E-942AD5302E77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９３ページ△３</vt:lpstr>
      <vt:lpstr>９５ページ△５</vt:lpstr>
      <vt:lpstr>９８ページ△２</vt:lpstr>
      <vt:lpstr>９８ページ△４</vt:lpstr>
      <vt:lpstr>１２１ページ△ノ</vt:lpstr>
      <vt:lpstr>１２１ページ△ハ			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吉原　吏輝</dc:creator>
  <cp:lastModifiedBy>吉原　吏輝</cp:lastModifiedBy>
  <dcterms:created xsi:type="dcterms:W3CDTF">2026-07-31T00:05:06Z</dcterms:created>
  <dcterms:modified xsi:type="dcterms:W3CDTF">2026-09-01T05:15:34Z</dcterms:modified>
</cp:coreProperties>
</file>