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shiharat007\Desktop\算数教科書\２年生\上\"/>
    </mc:Choice>
  </mc:AlternateContent>
  <xr:revisionPtr revIDLastSave="0" documentId="13_ncr:1_{0FB4EBE1-78B7-4557-ACE3-CE9B29AB4637}" xr6:coauthVersionLast="47" xr6:coauthVersionMax="47" xr10:uidLastSave="{00000000-0000-0000-0000-000000000000}"/>
  <bookViews>
    <workbookView xWindow="-120" yWindow="-120" windowWidth="20730" windowHeight="11040" xr2:uid="{FCEA6E17-D7C7-4251-9FFF-07103C257DF8}"/>
  </bookViews>
  <sheets>
    <sheet name="８９ページ△４_x0009__x0009__x0009_" sheetId="1" r:id="rId1"/>
    <sheet name="９０ページ△１" sheetId="2" r:id="rId2"/>
    <sheet name="１２０ページ△ナ" sheetId="3" r:id="rId3"/>
    <sheet name="１２０ページ△ニ" sheetId="4" r:id="rId4"/>
    <sheet name="１２０ページ△ヌ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3" i="1" l="1"/>
  <c r="F11" i="1"/>
  <c r="F9" i="1"/>
  <c r="F7" i="1"/>
  <c r="F5" i="1"/>
  <c r="F3" i="1"/>
  <c r="F25" i="2"/>
  <c r="F23" i="2"/>
  <c r="F21" i="2"/>
  <c r="F19" i="2"/>
  <c r="F17" i="2"/>
  <c r="F15" i="2"/>
  <c r="F13" i="2"/>
  <c r="F11" i="2"/>
  <c r="F9" i="2"/>
  <c r="F7" i="2"/>
  <c r="F5" i="2"/>
  <c r="F3" i="2"/>
  <c r="F9" i="3"/>
  <c r="F7" i="3"/>
  <c r="F5" i="3"/>
  <c r="F3" i="3"/>
  <c r="F17" i="4"/>
  <c r="F15" i="4"/>
  <c r="F13" i="4"/>
  <c r="F11" i="4"/>
  <c r="F9" i="4"/>
  <c r="F7" i="4"/>
  <c r="F5" i="4"/>
  <c r="F3" i="4"/>
  <c r="F17" i="5"/>
  <c r="F15" i="5"/>
  <c r="F13" i="5"/>
  <c r="F11" i="5"/>
  <c r="F9" i="5"/>
  <c r="F7" i="5"/>
  <c r="F5" i="5"/>
  <c r="F3" i="5"/>
  <c r="H17" i="5"/>
  <c r="H15" i="5"/>
  <c r="H13" i="5"/>
  <c r="H11" i="5"/>
  <c r="H9" i="5"/>
  <c r="H7" i="5"/>
  <c r="H5" i="5"/>
  <c r="H3" i="5"/>
  <c r="H17" i="4"/>
  <c r="H15" i="4"/>
  <c r="H13" i="4"/>
  <c r="H11" i="4"/>
  <c r="H9" i="4"/>
  <c r="H7" i="4"/>
  <c r="H5" i="4"/>
  <c r="H3" i="4"/>
  <c r="H9" i="3"/>
  <c r="H7" i="3"/>
  <c r="H5" i="3"/>
  <c r="H3" i="3"/>
  <c r="H25" i="2"/>
  <c r="H23" i="2"/>
  <c r="H21" i="2"/>
  <c r="H19" i="2"/>
  <c r="H17" i="2"/>
  <c r="H15" i="2"/>
  <c r="H13" i="2"/>
  <c r="H11" i="2"/>
  <c r="H9" i="2"/>
  <c r="H7" i="2"/>
  <c r="H5" i="2"/>
  <c r="H3" i="2"/>
  <c r="H13" i="1"/>
  <c r="H11" i="1"/>
  <c r="H9" i="1"/>
  <c r="H7" i="1"/>
  <c r="H5" i="1"/>
  <c r="H3" i="1"/>
</calcChain>
</file>

<file path=xl/sharedStrings.xml><?xml version="1.0" encoding="utf-8"?>
<sst xmlns="http://schemas.openxmlformats.org/spreadsheetml/2006/main" count="124" uniqueCount="57">
  <si>
    <t>=</t>
    <phoneticPr fontId="1"/>
  </si>
  <si>
    <t xml:space="preserve">① 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</si>
  <si>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</si>
  <si>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</si>
  <si>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</si>
  <si>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</si>
  <si>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</si>
  <si>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</si>
  <si>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</si>
  <si>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</si>
  <si>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足し算</t>
    <rPh sb="0" eb="1">
      <t>タ</t>
    </rPh>
    <rPh sb="2" eb="3">
      <t>ザン</t>
    </rPh>
    <phoneticPr fontId="1"/>
  </si>
  <si>
    <t>８９ページ△４</t>
    <phoneticPr fontId="1"/>
  </si>
  <si>
    <t>９０ページ△１</t>
    <phoneticPr fontId="1"/>
  </si>
  <si>
    <t>１２０ページ△ナ</t>
    <phoneticPr fontId="1"/>
  </si>
  <si>
    <t>１２０ページ△ニ</t>
    <phoneticPr fontId="1"/>
  </si>
  <si>
    <t>１２０ページ△ヌ</t>
    <phoneticPr fontId="1"/>
  </si>
  <si>
    <t>７５+２９</t>
    <phoneticPr fontId="1"/>
  </si>
  <si>
    <t>５８+４４</t>
    <phoneticPr fontId="1"/>
  </si>
  <si>
    <t>１７+８３</t>
    <phoneticPr fontId="1"/>
  </si>
  <si>
    <t>９８+７</t>
    <phoneticPr fontId="1"/>
  </si>
  <si>
    <t>５+９６</t>
    <phoneticPr fontId="1"/>
  </si>
  <si>
    <t>９７+３</t>
    <phoneticPr fontId="1"/>
  </si>
  <si>
    <t>⑩</t>
    <phoneticPr fontId="1"/>
  </si>
  <si>
    <t>⑪</t>
    <phoneticPr fontId="1"/>
  </si>
  <si>
    <t>⑫</t>
    <phoneticPr fontId="1"/>
  </si>
  <si>
    <t>９５+５３</t>
    <phoneticPr fontId="1"/>
  </si>
  <si>
    <t>４８+７１</t>
    <phoneticPr fontId="1"/>
  </si>
  <si>
    <t>５７+６６</t>
    <phoneticPr fontId="1"/>
  </si>
  <si>
    <t>６９+４７</t>
    <phoneticPr fontId="1"/>
  </si>
  <si>
    <t>４３+６７</t>
    <phoneticPr fontId="1"/>
  </si>
  <si>
    <t>５９+８１</t>
    <phoneticPr fontId="1"/>
  </si>
  <si>
    <t>６３+８７</t>
    <phoneticPr fontId="1"/>
  </si>
  <si>
    <t>３７+６４</t>
    <phoneticPr fontId="1"/>
  </si>
  <si>
    <t>５５+４５</t>
    <phoneticPr fontId="1"/>
  </si>
  <si>
    <t>９８+９</t>
    <phoneticPr fontId="1"/>
  </si>
  <si>
    <t>６+９４</t>
    <phoneticPr fontId="1"/>
  </si>
  <si>
    <t>１+９９</t>
    <phoneticPr fontId="1"/>
  </si>
  <si>
    <t>７５+７１</t>
    <phoneticPr fontId="1"/>
  </si>
  <si>
    <t>９４+６４</t>
    <phoneticPr fontId="1"/>
  </si>
  <si>
    <t>７０+５４</t>
    <phoneticPr fontId="1"/>
  </si>
  <si>
    <t>２８+８１</t>
    <phoneticPr fontId="1"/>
  </si>
  <si>
    <t>９４+６９</t>
    <phoneticPr fontId="1"/>
  </si>
  <si>
    <t>４７+８４</t>
    <phoneticPr fontId="1"/>
  </si>
  <si>
    <t>２３+９８</t>
    <phoneticPr fontId="1"/>
  </si>
  <si>
    <t>４３+９９</t>
    <phoneticPr fontId="1"/>
  </si>
  <si>
    <t>７６+５４</t>
    <phoneticPr fontId="1"/>
  </si>
  <si>
    <t>２５+９５</t>
    <phoneticPr fontId="1"/>
  </si>
  <si>
    <t>５７+９３</t>
    <phoneticPr fontId="1"/>
  </si>
  <si>
    <t>８８+３２</t>
    <phoneticPr fontId="1"/>
  </si>
  <si>
    <t>８７+１５</t>
    <phoneticPr fontId="1"/>
  </si>
  <si>
    <t>５９+４８</t>
    <phoneticPr fontId="1"/>
  </si>
  <si>
    <t>１６+８４</t>
    <phoneticPr fontId="1"/>
  </si>
  <si>
    <t>３３+６７</t>
    <phoneticPr fontId="1"/>
  </si>
  <si>
    <t>９７+６</t>
    <phoneticPr fontId="1"/>
  </si>
  <si>
    <t>９+９２</t>
    <phoneticPr fontId="1"/>
  </si>
  <si>
    <t>９６+４</t>
    <phoneticPr fontId="1"/>
  </si>
  <si>
    <t>５+９５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</si>
</sst>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z val="48"/>
      <color theme="1"/>
      <name val="游ゴシック"/>
      <family val="3"/>
      <charset val="128"/>
      <scheme val="minor"/>
    </font>
    <font>
      <sz val="48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176" fontId="0" fillId="2" borderId="0" xfId="0" applyNumberFormat="1" applyFill="1">
      <alignment vertical="center"/>
    </xf>
    <xf numFmtId="0" fontId="0" fillId="2" borderId="0" xfId="0" applyFill="1">
      <alignment vertical="center"/>
    </xf>
    <xf numFmtId="176" fontId="3" fillId="3" borderId="3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 applyProtection="1">
      <alignment horizontal="center" vertical="center"/>
      <protection locked="0"/>
    </xf>
    <xf numFmtId="176" fontId="0" fillId="2" borderId="0" xfId="0" applyNumberFormat="1" applyFill="1" applyProtection="1">
      <alignment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0" fillId="2" borderId="0" xfId="0" applyNumberFormat="1" applyFill="1">
      <alignment vertical="center"/>
    </xf>
    <xf numFmtId="49" fontId="0" fillId="0" borderId="0" xfId="0" applyNumberFormat="1">
      <alignment vertical="center"/>
    </xf>
    <xf numFmtId="176" fontId="3" fillId="3" borderId="2" xfId="0" applyNumberFormat="1" applyFont="1" applyFill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hidden="1"/>
    </xf>
    <xf numFmtId="0" fontId="0" fillId="2" borderId="0" xfId="0" applyFill="1" applyProtection="1">
      <alignment vertical="center"/>
      <protection hidden="1"/>
    </xf>
    <xf numFmtId="176" fontId="0" fillId="2" borderId="0" xfId="0" applyNumberFormat="1" applyFill="1" applyProtection="1">
      <alignment vertical="center"/>
      <protection hidden="1"/>
    </xf>
  </cellXfs>
  <cellStyles count="1">
    <cellStyle name="標準" xfId="0" builtinId="0"/>
  </cellStyles>
  <dxfs count="76"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67DB1-717C-4F9A-9A55-C7B9E964AA36}">
  <dimension ref="A1:I39"/>
  <sheetViews>
    <sheetView tabSelected="1"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</v>
      </c>
      <c r="B1" s="10"/>
      <c r="C1" s="11" t="s">
        <v>11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16</v>
      </c>
      <c r="C3" s="3" t="s">
        <v>0</v>
      </c>
      <c r="D3" s="4"/>
      <c r="E3" s="2"/>
      <c r="F3" s="12" t="str">
        <f>IF(D3="","",IF(D3=H3,"〇","X"))</f>
        <v/>
      </c>
      <c r="H3" s="2">
        <f>75+29</f>
        <v>104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17</v>
      </c>
      <c r="C5" s="3" t="s">
        <v>0</v>
      </c>
      <c r="D5" s="4"/>
      <c r="E5" s="2"/>
      <c r="F5" s="12" t="str">
        <f>IF(D5="","",IF(D5=H5,"〇","X"))</f>
        <v/>
      </c>
      <c r="H5" s="2">
        <f>58+44</f>
        <v>102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18</v>
      </c>
      <c r="C7" s="3" t="s">
        <v>0</v>
      </c>
      <c r="D7" s="4"/>
      <c r="E7" s="2"/>
      <c r="F7" s="12" t="str">
        <f>IF(D7="","",IF(D7=H7,"〇","X"))</f>
        <v/>
      </c>
      <c r="H7" s="2">
        <f>17+83</f>
        <v>100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19</v>
      </c>
      <c r="C9" s="3" t="s">
        <v>0</v>
      </c>
      <c r="D9" s="4"/>
      <c r="E9" s="2"/>
      <c r="F9" s="12" t="str">
        <f>IF(D9="","",IF(D9=H9,"〇","X"))</f>
        <v/>
      </c>
      <c r="H9" s="2">
        <f>98+7</f>
        <v>105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20</v>
      </c>
      <c r="C11" s="3" t="s">
        <v>0</v>
      </c>
      <c r="D11" s="4"/>
      <c r="E11" s="2"/>
      <c r="F11" s="12" t="str">
        <f>IF(D11="","",IF(D11=H11,"〇","X"))</f>
        <v/>
      </c>
      <c r="H11" s="2">
        <f>5+96</f>
        <v>101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21</v>
      </c>
      <c r="C13" s="3" t="s">
        <v>0</v>
      </c>
      <c r="D13" s="4"/>
      <c r="E13" s="2"/>
      <c r="F13" s="12" t="str">
        <f>IF(D13="","",IF(D13=H13,"〇","X"))</f>
        <v/>
      </c>
      <c r="H13" s="2">
        <f>97+3</f>
        <v>100</v>
      </c>
    </row>
    <row r="14" spans="1:8" x14ac:dyDescent="0.4">
      <c r="A14" s="2"/>
      <c r="B14" s="7"/>
      <c r="C14" s="2"/>
      <c r="D14" s="5"/>
      <c r="E14" s="2"/>
    </row>
    <row r="15" spans="1:8" ht="56.25" customHeight="1" x14ac:dyDescent="0.4">
      <c r="A15" s="2"/>
      <c r="B15" s="7"/>
      <c r="C15" s="2"/>
      <c r="D15" s="5"/>
      <c r="E15" s="2"/>
    </row>
    <row r="16" spans="1:8" x14ac:dyDescent="0.4">
      <c r="A16" s="2"/>
      <c r="B16" s="7"/>
      <c r="C16" s="2"/>
      <c r="D16" s="5"/>
      <c r="E16" s="2"/>
    </row>
    <row r="17" spans="1:6" ht="56.25" customHeight="1" x14ac:dyDescent="0.4">
      <c r="A17" s="2"/>
      <c r="B17" s="7"/>
      <c r="C17" s="2"/>
      <c r="D17" s="5"/>
      <c r="E17" s="2"/>
    </row>
    <row r="18" spans="1:6" x14ac:dyDescent="0.4">
      <c r="A18" s="2"/>
      <c r="B18" s="7"/>
      <c r="C18" s="2"/>
      <c r="D18" s="5"/>
      <c r="E18" s="2"/>
    </row>
    <row r="19" spans="1:6" ht="56.25" customHeight="1" x14ac:dyDescent="0.4">
      <c r="A19" s="2"/>
      <c r="B19" s="7"/>
      <c r="C19" s="2"/>
      <c r="D19" s="5"/>
      <c r="E19" s="2"/>
    </row>
    <row r="20" spans="1:6" x14ac:dyDescent="0.4">
      <c r="A20" s="2"/>
      <c r="B20" s="7"/>
      <c r="C20" s="2"/>
      <c r="D20" s="5"/>
      <c r="E20" s="2"/>
    </row>
    <row r="21" spans="1:6" ht="56.25" customHeight="1" x14ac:dyDescent="0.4">
      <c r="A21" s="2"/>
      <c r="B21" s="7"/>
      <c r="C21" s="2"/>
      <c r="D21" s="5"/>
      <c r="E21" s="2"/>
    </row>
    <row r="22" spans="1:6" x14ac:dyDescent="0.4">
      <c r="A22" s="2"/>
      <c r="B22" s="7"/>
      <c r="C22" s="2"/>
      <c r="D22" s="5"/>
      <c r="E22" s="2"/>
    </row>
    <row r="23" spans="1:6" ht="56.25" customHeight="1" x14ac:dyDescent="0.4">
      <c r="A23" s="2"/>
      <c r="B23" s="7"/>
      <c r="C23" s="2"/>
      <c r="D23" s="5"/>
      <c r="E23" s="2"/>
    </row>
    <row r="24" spans="1:6" x14ac:dyDescent="0.4">
      <c r="A24" s="7"/>
      <c r="B24" s="1"/>
      <c r="C24" s="1"/>
      <c r="D24" s="1"/>
      <c r="E24" s="1"/>
      <c r="F24" s="1"/>
    </row>
    <row r="25" spans="1:6" ht="56.25" customHeight="1" x14ac:dyDescent="0.4">
      <c r="A25" s="7"/>
      <c r="B25" s="1"/>
      <c r="C25" s="1"/>
      <c r="D25" s="1"/>
      <c r="E25" s="1"/>
    </row>
    <row r="26" spans="1:6" x14ac:dyDescent="0.4">
      <c r="A26" s="7"/>
      <c r="B26" s="1"/>
      <c r="C26" s="1"/>
      <c r="D26" s="1"/>
      <c r="E26" s="1"/>
    </row>
    <row r="27" spans="1:6" ht="56.25" customHeight="1" x14ac:dyDescent="0.4">
      <c r="A27" s="7"/>
      <c r="B27" s="1"/>
      <c r="C27" s="1"/>
      <c r="D27" s="1"/>
      <c r="E27" s="1"/>
    </row>
    <row r="28" spans="1:6" x14ac:dyDescent="0.4">
      <c r="A28" s="7"/>
      <c r="B28" s="1"/>
      <c r="C28" s="1"/>
      <c r="D28" s="1"/>
      <c r="E28" s="1"/>
    </row>
    <row r="29" spans="1:6" ht="56.25" customHeight="1" x14ac:dyDescent="0.4">
      <c r="A29" s="7"/>
      <c r="B29" s="1"/>
      <c r="C29" s="1"/>
      <c r="D29" s="1"/>
      <c r="E29" s="1"/>
    </row>
    <row r="30" spans="1:6" x14ac:dyDescent="0.4">
      <c r="A30" s="7"/>
      <c r="B30" s="1"/>
      <c r="C30" s="1"/>
      <c r="D30" s="1"/>
      <c r="E30" s="1"/>
    </row>
    <row r="31" spans="1:6" ht="56.25" customHeight="1" x14ac:dyDescent="0.4">
      <c r="A31" s="7"/>
      <c r="B31" s="1"/>
      <c r="C31" s="1"/>
      <c r="D31" s="1"/>
      <c r="E31" s="1"/>
    </row>
    <row r="32" spans="1:6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75" priority="17">
      <formula>F3="X"</formula>
    </cfRule>
    <cfRule type="expression" dxfId="74" priority="18">
      <formula>F3="〇"</formula>
    </cfRule>
  </conditionalFormatting>
  <conditionalFormatting sqref="F7">
    <cfRule type="expression" dxfId="73" priority="13">
      <formula>$F$7="X"</formula>
    </cfRule>
    <cfRule type="expression" dxfId="72" priority="14">
      <formula>$F$7="〇"</formula>
    </cfRule>
  </conditionalFormatting>
  <conditionalFormatting sqref="F5">
    <cfRule type="expression" dxfId="71" priority="15">
      <formula>$F$5="X"</formula>
    </cfRule>
    <cfRule type="expression" dxfId="70" priority="16">
      <formula>$F$5="〇"</formula>
    </cfRule>
  </conditionalFormatting>
  <conditionalFormatting sqref="F9">
    <cfRule type="expression" dxfId="69" priority="11">
      <formula>$F$9="X"</formula>
    </cfRule>
    <cfRule type="expression" dxfId="68" priority="12">
      <formula>$F$9="〇"</formula>
    </cfRule>
  </conditionalFormatting>
  <conditionalFormatting sqref="F11">
    <cfRule type="expression" dxfId="67" priority="9">
      <formula>$F$11="X"</formula>
    </cfRule>
    <cfRule type="expression" dxfId="66" priority="10">
      <formula>$F$11="〇"</formula>
    </cfRule>
  </conditionalFormatting>
  <conditionalFormatting sqref="F13">
    <cfRule type="expression" dxfId="65" priority="7">
      <formula>$F$13="X"</formula>
    </cfRule>
    <cfRule type="expression" dxfId="64" priority="8">
      <formula>$F$13="〇"</formula>
    </cfRule>
  </conditionalFormatting>
  <dataValidations count="1">
    <dataValidation type="whole" allowBlank="1" showInputMessage="1" showErrorMessage="1" sqref="C33:C1048576 D2:D23" xr:uid="{477E5830-2A8A-4358-95A2-5DA64904C174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D2E67-FED6-4B4D-A014-97EFEF28AA68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</v>
      </c>
      <c r="B1" s="10"/>
      <c r="C1" s="11" t="s">
        <v>12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25</v>
      </c>
      <c r="C3" s="3" t="s">
        <v>0</v>
      </c>
      <c r="D3" s="4"/>
      <c r="E3" s="2"/>
      <c r="F3" s="12" t="str">
        <f>IF(D3="","",IF(D3=H3,"〇","X"))</f>
        <v/>
      </c>
      <c r="H3" s="2">
        <f>95+53</f>
        <v>148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26</v>
      </c>
      <c r="C5" s="3" t="s">
        <v>0</v>
      </c>
      <c r="D5" s="4"/>
      <c r="E5" s="2"/>
      <c r="F5" s="12" t="str">
        <f>IF(D5="","",IF(D5=H5,"〇","X"))</f>
        <v/>
      </c>
      <c r="H5" s="2">
        <f>48+71</f>
        <v>119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27</v>
      </c>
      <c r="C7" s="3" t="s">
        <v>0</v>
      </c>
      <c r="D7" s="4"/>
      <c r="E7" s="2"/>
      <c r="F7" s="12" t="str">
        <f>IF(D7="","",IF(D7=H7,"〇","X"))</f>
        <v/>
      </c>
      <c r="H7" s="2">
        <f>57+66</f>
        <v>123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28</v>
      </c>
      <c r="C9" s="3" t="s">
        <v>0</v>
      </c>
      <c r="D9" s="4"/>
      <c r="E9" s="2"/>
      <c r="F9" s="12" t="str">
        <f>IF(D9="","",IF(D9=H9,"〇","X"))</f>
        <v/>
      </c>
      <c r="H9" s="2">
        <f>69+47</f>
        <v>116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29</v>
      </c>
      <c r="C11" s="3" t="s">
        <v>0</v>
      </c>
      <c r="D11" s="4"/>
      <c r="E11" s="2"/>
      <c r="F11" s="12" t="str">
        <f>IF(D11="","",IF(D11=H11,"〇","X"))</f>
        <v/>
      </c>
      <c r="H11" s="2">
        <f>43+67</f>
        <v>110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30</v>
      </c>
      <c r="C13" s="3" t="s">
        <v>0</v>
      </c>
      <c r="D13" s="4"/>
      <c r="E13" s="2"/>
      <c r="F13" s="12" t="str">
        <f>IF(D13="","",IF(D13=H13,"〇","X"))</f>
        <v/>
      </c>
      <c r="H13" s="2">
        <f>59+81</f>
        <v>140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31</v>
      </c>
      <c r="C15" s="3" t="s">
        <v>0</v>
      </c>
      <c r="D15" s="4"/>
      <c r="E15" s="2"/>
      <c r="F15" s="12" t="str">
        <f>IF(D15="","",IF(D15=H15,"〇","X"))</f>
        <v/>
      </c>
      <c r="H15" s="2">
        <f>63+87</f>
        <v>150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32</v>
      </c>
      <c r="C17" s="3" t="s">
        <v>0</v>
      </c>
      <c r="D17" s="4"/>
      <c r="E17" s="2"/>
      <c r="F17" s="12" t="str">
        <f>IF(D17="","",IF(D17=H17,"〇","X"))</f>
        <v/>
      </c>
      <c r="H17" s="2">
        <f>37+64</f>
        <v>101</v>
      </c>
    </row>
    <row r="18" spans="1:8" ht="19.5" thickBot="1" x14ac:dyDescent="0.45">
      <c r="A18" s="2"/>
      <c r="B18" s="7"/>
      <c r="C18" s="2"/>
      <c r="D18" s="5"/>
      <c r="E18" s="2"/>
      <c r="F18" s="13"/>
    </row>
    <row r="19" spans="1:8" ht="56.25" customHeight="1" thickBot="1" x14ac:dyDescent="0.45">
      <c r="A19" s="9" t="s">
        <v>9</v>
      </c>
      <c r="B19" s="6" t="s">
        <v>33</v>
      </c>
      <c r="C19" s="3" t="s">
        <v>0</v>
      </c>
      <c r="D19" s="4"/>
      <c r="E19" s="2"/>
      <c r="F19" s="12" t="str">
        <f>IF(D19="","",IF(D19=H19,"〇","X"))</f>
        <v/>
      </c>
      <c r="H19" s="2">
        <f>55+45</f>
        <v>100</v>
      </c>
    </row>
    <row r="20" spans="1:8" ht="19.5" thickBot="1" x14ac:dyDescent="0.45">
      <c r="A20" s="7"/>
      <c r="B20" s="2"/>
      <c r="C20" s="5"/>
      <c r="E20" s="2"/>
      <c r="F20" s="13"/>
    </row>
    <row r="21" spans="1:8" ht="56.25" customHeight="1" thickBot="1" x14ac:dyDescent="0.45">
      <c r="A21" s="9" t="s">
        <v>22</v>
      </c>
      <c r="B21" s="6" t="s">
        <v>34</v>
      </c>
      <c r="C21" s="3" t="s">
        <v>0</v>
      </c>
      <c r="D21" s="4"/>
      <c r="E21" s="2"/>
      <c r="F21" s="12" t="str">
        <f>IF(D21="","",IF(D21=H21,"〇","X"))</f>
        <v/>
      </c>
      <c r="H21" s="2">
        <f>98+9</f>
        <v>107</v>
      </c>
    </row>
    <row r="22" spans="1:8" ht="19.5" thickBot="1" x14ac:dyDescent="0.45">
      <c r="A22" s="7"/>
      <c r="B22" s="1"/>
      <c r="C22" s="1"/>
      <c r="D22" s="1"/>
      <c r="E22" s="1"/>
      <c r="F22" s="14"/>
    </row>
    <row r="23" spans="1:8" ht="56.25" customHeight="1" thickBot="1" x14ac:dyDescent="0.45">
      <c r="A23" s="9" t="s">
        <v>23</v>
      </c>
      <c r="B23" s="6" t="s">
        <v>35</v>
      </c>
      <c r="C23" s="3" t="s">
        <v>0</v>
      </c>
      <c r="D23" s="4"/>
      <c r="E23" s="2"/>
      <c r="F23" s="12" t="str">
        <f>IF(D23="","",IF(D23=H23,"〇","X"))</f>
        <v/>
      </c>
      <c r="H23" s="2">
        <f>6+94</f>
        <v>100</v>
      </c>
    </row>
    <row r="24" spans="1:8" ht="19.5" thickBot="1" x14ac:dyDescent="0.45">
      <c r="A24" s="7"/>
      <c r="B24" s="1"/>
      <c r="C24" s="1"/>
      <c r="D24" s="1"/>
      <c r="E24" s="1"/>
      <c r="F24" s="14"/>
    </row>
    <row r="25" spans="1:8" ht="56.25" customHeight="1" thickBot="1" x14ac:dyDescent="0.45">
      <c r="A25" s="9" t="s">
        <v>24</v>
      </c>
      <c r="B25" s="6" t="s">
        <v>36</v>
      </c>
      <c r="C25" s="3" t="s">
        <v>0</v>
      </c>
      <c r="D25" s="4"/>
      <c r="E25" s="2"/>
      <c r="F25" s="12" t="str">
        <f>IF(D25="","",IF(D25=H25,"〇","X"))</f>
        <v/>
      </c>
      <c r="H25" s="2">
        <f>1+99</f>
        <v>100</v>
      </c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63" priority="23">
      <formula>F3="X"</formula>
    </cfRule>
    <cfRule type="expression" dxfId="62" priority="24">
      <formula>F3="〇"</formula>
    </cfRule>
  </conditionalFormatting>
  <conditionalFormatting sqref="F7">
    <cfRule type="expression" dxfId="61" priority="19">
      <formula>$F$7="X"</formula>
    </cfRule>
    <cfRule type="expression" dxfId="60" priority="20">
      <formula>$F$7="〇"</formula>
    </cfRule>
  </conditionalFormatting>
  <conditionalFormatting sqref="F5">
    <cfRule type="expression" dxfId="59" priority="21">
      <formula>$F$5="X"</formula>
    </cfRule>
    <cfRule type="expression" dxfId="58" priority="22">
      <formula>$F$5="〇"</formula>
    </cfRule>
  </conditionalFormatting>
  <conditionalFormatting sqref="F9">
    <cfRule type="expression" dxfId="57" priority="17">
      <formula>$F$9="X"</formula>
    </cfRule>
    <cfRule type="expression" dxfId="56" priority="18">
      <formula>$F$9="〇"</formula>
    </cfRule>
  </conditionalFormatting>
  <conditionalFormatting sqref="F11">
    <cfRule type="expression" dxfId="55" priority="15">
      <formula>$F$11="X"</formula>
    </cfRule>
    <cfRule type="expression" dxfId="54" priority="16">
      <formula>$F$11="〇"</formula>
    </cfRule>
  </conditionalFormatting>
  <conditionalFormatting sqref="F13">
    <cfRule type="expression" dxfId="53" priority="13">
      <formula>$F$13="X"</formula>
    </cfRule>
    <cfRule type="expression" dxfId="52" priority="14">
      <formula>$F$13="〇"</formula>
    </cfRule>
  </conditionalFormatting>
  <conditionalFormatting sqref="F15">
    <cfRule type="expression" dxfId="51" priority="11">
      <formula>$F$15="X"</formula>
    </cfRule>
    <cfRule type="expression" dxfId="50" priority="12">
      <formula>$F$15="〇"</formula>
    </cfRule>
  </conditionalFormatting>
  <conditionalFormatting sqref="F17">
    <cfRule type="expression" dxfId="49" priority="7">
      <formula>$F$17="X"</formula>
    </cfRule>
    <cfRule type="expression" dxfId="48" priority="10">
      <formula>$F$17="〇"</formula>
    </cfRule>
  </conditionalFormatting>
  <conditionalFormatting sqref="F19">
    <cfRule type="expression" dxfId="47" priority="8">
      <formula>$F$19="〇"</formula>
    </cfRule>
    <cfRule type="expression" dxfId="46" priority="9">
      <formula>$F$19="X"</formula>
    </cfRule>
  </conditionalFormatting>
  <conditionalFormatting sqref="F21">
    <cfRule type="expression" dxfId="45" priority="5">
      <formula>$F$21="〇"</formula>
    </cfRule>
    <cfRule type="expression" dxfId="44" priority="6">
      <formula>$F$21="X"</formula>
    </cfRule>
  </conditionalFormatting>
  <conditionalFormatting sqref="F23">
    <cfRule type="expression" dxfId="43" priority="3">
      <formula>$F$23="〇"</formula>
    </cfRule>
    <cfRule type="expression" dxfId="42" priority="4">
      <formula>$F$23="X"</formula>
    </cfRule>
  </conditionalFormatting>
  <conditionalFormatting sqref="F25">
    <cfRule type="expression" dxfId="41" priority="1">
      <formula>$F$25="〇"</formula>
    </cfRule>
    <cfRule type="expression" dxfId="40" priority="2">
      <formula>$F$25="X"</formula>
    </cfRule>
  </conditionalFormatting>
  <dataValidations count="1">
    <dataValidation type="whole" allowBlank="1" showInputMessage="1" showErrorMessage="1" sqref="C33:C1048576 D2:D19 C20 D21 D23 D25" xr:uid="{06C4437D-E523-4E26-B1A3-3F540A581713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D92A-3947-4847-96CC-95B150F4732B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</v>
      </c>
      <c r="B1" s="10"/>
      <c r="C1" s="11" t="s">
        <v>13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37</v>
      </c>
      <c r="C3" s="3" t="s">
        <v>0</v>
      </c>
      <c r="D3" s="4"/>
      <c r="E3" s="2"/>
      <c r="F3" s="12" t="str">
        <f>IF(D3="","",IF(D3=H3,"〇","X"))</f>
        <v/>
      </c>
      <c r="H3" s="2">
        <f>75+71</f>
        <v>146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38</v>
      </c>
      <c r="C5" s="3" t="s">
        <v>0</v>
      </c>
      <c r="D5" s="4"/>
      <c r="E5" s="2"/>
      <c r="F5" s="12" t="str">
        <f>IF(D5="","",IF(D5=H5,"〇","X"))</f>
        <v/>
      </c>
      <c r="H5" s="2">
        <f>94+64</f>
        <v>158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39</v>
      </c>
      <c r="C7" s="3" t="s">
        <v>0</v>
      </c>
      <c r="D7" s="4"/>
      <c r="E7" s="2"/>
      <c r="F7" s="12" t="str">
        <f>IF(D7="","",IF(D7=H7,"〇","X"))</f>
        <v/>
      </c>
      <c r="H7" s="2">
        <f>70+54</f>
        <v>124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40</v>
      </c>
      <c r="C9" s="3" t="s">
        <v>0</v>
      </c>
      <c r="D9" s="4"/>
      <c r="E9" s="2"/>
      <c r="F9" s="12" t="str">
        <f>IF(D9="","",IF(D9=H9,"〇","X"))</f>
        <v/>
      </c>
      <c r="H9" s="2">
        <f>28+81</f>
        <v>109</v>
      </c>
    </row>
    <row r="10" spans="1:8" x14ac:dyDescent="0.4">
      <c r="A10" s="2"/>
      <c r="B10" s="7"/>
      <c r="C10" s="2"/>
      <c r="D10" s="5"/>
      <c r="E10" s="2"/>
    </row>
    <row r="11" spans="1:8" ht="56.25" customHeight="1" x14ac:dyDescent="0.4">
      <c r="A11" s="2"/>
      <c r="B11" s="7"/>
      <c r="C11" s="2"/>
      <c r="D11" s="5"/>
      <c r="E11" s="2"/>
    </row>
    <row r="12" spans="1:8" x14ac:dyDescent="0.4">
      <c r="A12" s="2"/>
      <c r="B12" s="7"/>
      <c r="C12" s="2"/>
      <c r="D12" s="5"/>
      <c r="E12" s="2"/>
    </row>
    <row r="13" spans="1:8" ht="56.25" customHeight="1" x14ac:dyDescent="0.4">
      <c r="A13" s="2"/>
      <c r="B13" s="7"/>
      <c r="C13" s="2"/>
      <c r="D13" s="5"/>
      <c r="E13" s="2"/>
    </row>
    <row r="14" spans="1:8" x14ac:dyDescent="0.4">
      <c r="A14" s="2"/>
      <c r="B14" s="7"/>
      <c r="C14" s="2"/>
      <c r="D14" s="5"/>
      <c r="E14" s="2"/>
    </row>
    <row r="15" spans="1:8" ht="56.25" customHeight="1" x14ac:dyDescent="0.4">
      <c r="A15" s="2"/>
      <c r="B15" s="7"/>
      <c r="C15" s="2"/>
      <c r="D15" s="5"/>
      <c r="E15" s="2"/>
    </row>
    <row r="16" spans="1:8" x14ac:dyDescent="0.4">
      <c r="A16" s="2"/>
      <c r="B16" s="7"/>
      <c r="C16" s="2"/>
      <c r="D16" s="5"/>
      <c r="E16" s="2"/>
    </row>
    <row r="17" spans="1:5" ht="56.25" customHeight="1" x14ac:dyDescent="0.4">
      <c r="A17" s="2"/>
      <c r="B17" s="7"/>
      <c r="C17" s="2"/>
      <c r="D17" s="5"/>
      <c r="E17" s="2"/>
    </row>
    <row r="18" spans="1:5" x14ac:dyDescent="0.4">
      <c r="A18" s="2"/>
      <c r="B18" s="7"/>
      <c r="C18" s="2"/>
      <c r="D18" s="5"/>
      <c r="E18" s="2"/>
    </row>
    <row r="19" spans="1:5" ht="56.25" customHeight="1" x14ac:dyDescent="0.4">
      <c r="A19" s="2"/>
      <c r="B19" s="7"/>
      <c r="C19" s="2"/>
      <c r="D19" s="5"/>
      <c r="E19" s="2"/>
    </row>
    <row r="20" spans="1:5" x14ac:dyDescent="0.4">
      <c r="A20" s="2"/>
      <c r="B20" s="7"/>
      <c r="C20" s="2"/>
      <c r="D20" s="5"/>
      <c r="E20" s="2"/>
    </row>
    <row r="21" spans="1:5" ht="56.25" customHeight="1" x14ac:dyDescent="0.4">
      <c r="A21" s="2"/>
      <c r="B21" s="7"/>
      <c r="C21" s="2"/>
      <c r="D21" s="5"/>
      <c r="E21" s="2"/>
    </row>
    <row r="22" spans="1:5" x14ac:dyDescent="0.4">
      <c r="A22" s="2"/>
      <c r="B22" s="7"/>
      <c r="C22" s="2"/>
      <c r="D22" s="5"/>
      <c r="E22" s="2"/>
    </row>
    <row r="23" spans="1:5" ht="56.25" customHeight="1" x14ac:dyDescent="0.4">
      <c r="A23" s="2"/>
      <c r="B23" s="7"/>
      <c r="C23" s="2"/>
      <c r="D23" s="5"/>
      <c r="E23" s="2"/>
    </row>
    <row r="24" spans="1:5" x14ac:dyDescent="0.4">
      <c r="A24" s="2"/>
      <c r="B24" s="7"/>
      <c r="C24" s="2"/>
      <c r="D24" s="5"/>
      <c r="E24" s="2"/>
    </row>
    <row r="25" spans="1:5" ht="56.25" customHeight="1" x14ac:dyDescent="0.4">
      <c r="A25" s="2"/>
      <c r="B25" s="7"/>
      <c r="C25" s="2"/>
      <c r="D25" s="5"/>
      <c r="E25" s="2"/>
    </row>
    <row r="26" spans="1:5" x14ac:dyDescent="0.4">
      <c r="A26" s="2"/>
      <c r="B26" s="7"/>
      <c r="C26" s="2"/>
      <c r="D26" s="5"/>
      <c r="E26" s="2"/>
    </row>
    <row r="27" spans="1:5" ht="56.25" customHeight="1" x14ac:dyDescent="0.4">
      <c r="A27" s="7"/>
      <c r="B27" s="1"/>
      <c r="C27" s="1"/>
      <c r="D27" s="1"/>
      <c r="E27" s="1"/>
    </row>
    <row r="28" spans="1:5" x14ac:dyDescent="0.4">
      <c r="A28" s="7"/>
      <c r="B28" s="1"/>
      <c r="C28" s="1"/>
      <c r="D28" s="1"/>
      <c r="E28" s="1"/>
    </row>
    <row r="29" spans="1:5" ht="56.25" customHeight="1" x14ac:dyDescent="0.4">
      <c r="A29" s="7"/>
      <c r="B29" s="1"/>
      <c r="C29" s="1"/>
      <c r="D29" s="1"/>
      <c r="E29" s="1"/>
    </row>
    <row r="30" spans="1:5" x14ac:dyDescent="0.4">
      <c r="A30" s="7"/>
      <c r="B30" s="1"/>
      <c r="C30" s="1"/>
      <c r="D30" s="1"/>
      <c r="E30" s="1"/>
    </row>
    <row r="31" spans="1:5" ht="56.25" customHeight="1" x14ac:dyDescent="0.4">
      <c r="A31" s="7"/>
      <c r="B31" s="1"/>
      <c r="C31" s="1"/>
      <c r="D31" s="1"/>
      <c r="E31" s="1"/>
    </row>
    <row r="32" spans="1:5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39" priority="17">
      <formula>F3="X"</formula>
    </cfRule>
    <cfRule type="expression" dxfId="38" priority="18">
      <formula>F3="〇"</formula>
    </cfRule>
  </conditionalFormatting>
  <conditionalFormatting sqref="F7">
    <cfRule type="expression" dxfId="37" priority="13">
      <formula>$F$7="X"</formula>
    </cfRule>
    <cfRule type="expression" dxfId="36" priority="14">
      <formula>$F$7="〇"</formula>
    </cfRule>
  </conditionalFormatting>
  <conditionalFormatting sqref="F5">
    <cfRule type="expression" dxfId="35" priority="15">
      <formula>$F$5="X"</formula>
    </cfRule>
    <cfRule type="expression" dxfId="34" priority="16">
      <formula>$F$5="〇"</formula>
    </cfRule>
  </conditionalFormatting>
  <conditionalFormatting sqref="F9">
    <cfRule type="expression" dxfId="33" priority="11">
      <formula>$F$9="X"</formula>
    </cfRule>
    <cfRule type="expression" dxfId="32" priority="12">
      <formula>$F$9="〇"</formula>
    </cfRule>
  </conditionalFormatting>
  <dataValidations count="1">
    <dataValidation type="whole" allowBlank="1" showInputMessage="1" showErrorMessage="1" sqref="C33:C1048576 D2:D26" xr:uid="{D7CEF9C3-4261-4FC3-99F4-9AB826A27915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64BD3-B2A2-4938-9E83-601E38F970FB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</v>
      </c>
      <c r="B1" s="10"/>
      <c r="C1" s="11" t="s">
        <v>14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41</v>
      </c>
      <c r="C3" s="3" t="s">
        <v>0</v>
      </c>
      <c r="D3" s="4"/>
      <c r="E3" s="2"/>
      <c r="F3" s="12" t="str">
        <f>IF(D3="","",IF(D3=H3,"〇","X"))</f>
        <v/>
      </c>
      <c r="H3" s="2">
        <f>94+69</f>
        <v>163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42</v>
      </c>
      <c r="C5" s="3" t="s">
        <v>0</v>
      </c>
      <c r="D5" s="4"/>
      <c r="E5" s="2"/>
      <c r="F5" s="12" t="str">
        <f>IF(D5="","",IF(D5=H5,"〇","X"))</f>
        <v/>
      </c>
      <c r="H5" s="2">
        <f>47+84</f>
        <v>131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43</v>
      </c>
      <c r="C7" s="3" t="s">
        <v>0</v>
      </c>
      <c r="D7" s="4"/>
      <c r="E7" s="2"/>
      <c r="F7" s="12" t="str">
        <f>IF(D7="","",IF(D7=H7,"〇","X"))</f>
        <v/>
      </c>
      <c r="H7" s="2">
        <f>23+98</f>
        <v>121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44</v>
      </c>
      <c r="C9" s="3" t="s">
        <v>0</v>
      </c>
      <c r="D9" s="4"/>
      <c r="E9" s="2"/>
      <c r="F9" s="12" t="str">
        <f>IF(D9="","",IF(D9=H9,"〇","X"))</f>
        <v/>
      </c>
      <c r="H9" s="2">
        <f>43+99</f>
        <v>142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45</v>
      </c>
      <c r="C11" s="3" t="s">
        <v>0</v>
      </c>
      <c r="D11" s="4"/>
      <c r="E11" s="2"/>
      <c r="F11" s="12" t="str">
        <f>IF(D11="","",IF(D11=H11,"〇","X"))</f>
        <v/>
      </c>
      <c r="H11" s="2">
        <f>76+54</f>
        <v>130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46</v>
      </c>
      <c r="C13" s="3" t="s">
        <v>0</v>
      </c>
      <c r="D13" s="4"/>
      <c r="E13" s="2"/>
      <c r="F13" s="12" t="str">
        <f>IF(D13="","",IF(D13=H13,"〇","X"))</f>
        <v/>
      </c>
      <c r="H13" s="2">
        <f>25+95</f>
        <v>120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47</v>
      </c>
      <c r="C15" s="3" t="s">
        <v>0</v>
      </c>
      <c r="D15" s="4"/>
      <c r="E15" s="2"/>
      <c r="F15" s="12" t="str">
        <f>IF(D15="","",IF(D15=H15,"〇","X"))</f>
        <v/>
      </c>
      <c r="H15" s="2">
        <f>57+93</f>
        <v>150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48</v>
      </c>
      <c r="C17" s="3" t="s">
        <v>0</v>
      </c>
      <c r="D17" s="4"/>
      <c r="E17" s="2"/>
      <c r="F17" s="12" t="str">
        <f>IF(D17="","",IF(D17=H17,"〇","X"))</f>
        <v/>
      </c>
      <c r="H17" s="2">
        <f>88+32</f>
        <v>120</v>
      </c>
    </row>
    <row r="18" spans="1:8" x14ac:dyDescent="0.4">
      <c r="A18" s="2"/>
      <c r="B18" s="7"/>
      <c r="C18" s="2"/>
      <c r="D18" s="5"/>
      <c r="E18" s="2"/>
    </row>
    <row r="19" spans="1:8" ht="56.25" customHeight="1" x14ac:dyDescent="0.4">
      <c r="A19" s="2"/>
      <c r="B19" s="7"/>
      <c r="C19" s="2"/>
      <c r="D19" s="5"/>
      <c r="E19" s="2"/>
    </row>
    <row r="20" spans="1:8" x14ac:dyDescent="0.4">
      <c r="A20" s="7"/>
      <c r="B20" s="2"/>
      <c r="C20" s="5"/>
      <c r="E20" s="2"/>
    </row>
    <row r="21" spans="1:8" ht="56.25" customHeight="1" x14ac:dyDescent="0.4">
      <c r="A21" s="7"/>
      <c r="B21" s="1"/>
      <c r="C21" s="1"/>
      <c r="D21" s="1"/>
      <c r="E21" s="1"/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31" priority="17">
      <formula>F3="X"</formula>
    </cfRule>
    <cfRule type="expression" dxfId="30" priority="18">
      <formula>F3="〇"</formula>
    </cfRule>
  </conditionalFormatting>
  <conditionalFormatting sqref="F7">
    <cfRule type="expression" dxfId="29" priority="13">
      <formula>$F$7="X"</formula>
    </cfRule>
    <cfRule type="expression" dxfId="28" priority="14">
      <formula>$F$7="〇"</formula>
    </cfRule>
  </conditionalFormatting>
  <conditionalFormatting sqref="F5">
    <cfRule type="expression" dxfId="27" priority="15">
      <formula>$F$5="X"</formula>
    </cfRule>
    <cfRule type="expression" dxfId="26" priority="16">
      <formula>$F$5="〇"</formula>
    </cfRule>
  </conditionalFormatting>
  <conditionalFormatting sqref="F9">
    <cfRule type="expression" dxfId="25" priority="11">
      <formula>$F$9="X"</formula>
    </cfRule>
    <cfRule type="expression" dxfId="24" priority="12">
      <formula>$F$9="〇"</formula>
    </cfRule>
  </conditionalFormatting>
  <conditionalFormatting sqref="F11">
    <cfRule type="expression" dxfId="23" priority="9">
      <formula>$F$11="X"</formula>
    </cfRule>
    <cfRule type="expression" dxfId="22" priority="10">
      <formula>$F$11="〇"</formula>
    </cfRule>
  </conditionalFormatting>
  <conditionalFormatting sqref="F13">
    <cfRule type="expression" dxfId="21" priority="7">
      <formula>$F$13="X"</formula>
    </cfRule>
    <cfRule type="expression" dxfId="20" priority="8">
      <formula>$F$13="〇"</formula>
    </cfRule>
  </conditionalFormatting>
  <conditionalFormatting sqref="F15">
    <cfRule type="expression" dxfId="19" priority="5">
      <formula>$F$15="X"</formula>
    </cfRule>
    <cfRule type="expression" dxfId="18" priority="6">
      <formula>$F$15="〇"</formula>
    </cfRule>
  </conditionalFormatting>
  <conditionalFormatting sqref="F17">
    <cfRule type="expression" dxfId="17" priority="1">
      <formula>$F$17="X"</formula>
    </cfRule>
    <cfRule type="expression" dxfId="16" priority="4">
      <formula>$F$17="〇"</formula>
    </cfRule>
  </conditionalFormatting>
  <dataValidations count="1">
    <dataValidation type="whole" allowBlank="1" showInputMessage="1" showErrorMessage="1" sqref="C33:C1048576 C20 D2:D19" xr:uid="{E2223CEA-A5DF-4976-9F81-7FA6982D2B9E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5C1F3-BE07-469B-8F48-25B9BC3AF4B2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</v>
      </c>
      <c r="B1" s="10"/>
      <c r="C1" s="11" t="s">
        <v>15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49</v>
      </c>
      <c r="C3" s="3" t="s">
        <v>0</v>
      </c>
      <c r="D3" s="4"/>
      <c r="E3" s="2"/>
      <c r="F3" s="12" t="str">
        <f>IF(D3="","",IF(D3=H3,"〇","X"))</f>
        <v/>
      </c>
      <c r="H3" s="2">
        <f>87+15</f>
        <v>102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50</v>
      </c>
      <c r="C5" s="3" t="s">
        <v>0</v>
      </c>
      <c r="D5" s="4"/>
      <c r="E5" s="2"/>
      <c r="F5" s="12" t="str">
        <f>IF(D5="","",IF(D5=H5,"〇","X"))</f>
        <v/>
      </c>
      <c r="H5" s="2">
        <f>59+48</f>
        <v>107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51</v>
      </c>
      <c r="C7" s="3" t="s">
        <v>0</v>
      </c>
      <c r="D7" s="4"/>
      <c r="E7" s="2"/>
      <c r="F7" s="12" t="str">
        <f>IF(D7="","",IF(D7=H7,"〇","X"))</f>
        <v/>
      </c>
      <c r="H7" s="2">
        <f>16+84</f>
        <v>100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52</v>
      </c>
      <c r="C9" s="3" t="s">
        <v>0</v>
      </c>
      <c r="D9" s="4"/>
      <c r="E9" s="2"/>
      <c r="F9" s="12" t="str">
        <f>IF(D9="","",IF(D9=H9,"〇","X"))</f>
        <v/>
      </c>
      <c r="H9" s="2">
        <f>33+67</f>
        <v>100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53</v>
      </c>
      <c r="C11" s="3" t="s">
        <v>0</v>
      </c>
      <c r="D11" s="4"/>
      <c r="E11" s="2"/>
      <c r="F11" s="12" t="str">
        <f>IF(D11="","",IF(D11=H11,"〇","X"))</f>
        <v/>
      </c>
      <c r="H11" s="2">
        <f>97+6</f>
        <v>103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54</v>
      </c>
      <c r="C13" s="3" t="s">
        <v>0</v>
      </c>
      <c r="D13" s="4"/>
      <c r="E13" s="2"/>
      <c r="F13" s="12" t="str">
        <f>IF(D13="","",IF(D13=H13,"〇","X"))</f>
        <v/>
      </c>
      <c r="H13" s="2">
        <f>9+92</f>
        <v>101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55</v>
      </c>
      <c r="C15" s="3" t="s">
        <v>0</v>
      </c>
      <c r="D15" s="4"/>
      <c r="E15" s="2"/>
      <c r="F15" s="12" t="str">
        <f>IF(D15="","",IF(D15=H15,"〇","X"))</f>
        <v/>
      </c>
      <c r="H15" s="2">
        <f>96+4</f>
        <v>100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56</v>
      </c>
      <c r="C17" s="3" t="s">
        <v>0</v>
      </c>
      <c r="D17" s="4"/>
      <c r="E17" s="2"/>
      <c r="F17" s="12" t="str">
        <f>IF(D17="","",IF(D17=H17,"〇","X"))</f>
        <v/>
      </c>
      <c r="H17" s="2">
        <f>5+95</f>
        <v>100</v>
      </c>
    </row>
    <row r="18" spans="1:8" x14ac:dyDescent="0.4">
      <c r="A18" s="2"/>
      <c r="B18" s="7"/>
      <c r="C18" s="2"/>
      <c r="D18" s="5"/>
      <c r="E18" s="2"/>
    </row>
    <row r="19" spans="1:8" ht="56.25" customHeight="1" x14ac:dyDescent="0.4">
      <c r="A19" s="2"/>
      <c r="B19" s="7"/>
      <c r="C19" s="2"/>
      <c r="D19" s="5"/>
      <c r="E19" s="2"/>
    </row>
    <row r="20" spans="1:8" x14ac:dyDescent="0.4">
      <c r="A20" s="2"/>
      <c r="B20" s="7"/>
      <c r="C20" s="2"/>
      <c r="D20" s="5"/>
      <c r="E20" s="2"/>
    </row>
    <row r="21" spans="1:8" ht="56.25" customHeight="1" x14ac:dyDescent="0.4">
      <c r="A21" s="2"/>
      <c r="B21" s="7"/>
      <c r="C21" s="2"/>
      <c r="D21" s="5"/>
      <c r="E21" s="2"/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15" priority="17">
      <formula>F3="X"</formula>
    </cfRule>
    <cfRule type="expression" dxfId="14" priority="18">
      <formula>F3="〇"</formula>
    </cfRule>
  </conditionalFormatting>
  <conditionalFormatting sqref="F7">
    <cfRule type="expression" dxfId="13" priority="13">
      <formula>$F$7="X"</formula>
    </cfRule>
    <cfRule type="expression" dxfId="12" priority="14">
      <formula>$F$7="〇"</formula>
    </cfRule>
  </conditionalFormatting>
  <conditionalFormatting sqref="F5">
    <cfRule type="expression" dxfId="11" priority="15">
      <formula>$F$5="X"</formula>
    </cfRule>
    <cfRule type="expression" dxfId="10" priority="16">
      <formula>$F$5="〇"</formula>
    </cfRule>
  </conditionalFormatting>
  <conditionalFormatting sqref="F9">
    <cfRule type="expression" dxfId="9" priority="11">
      <formula>$F$9="X"</formula>
    </cfRule>
    <cfRule type="expression" dxfId="8" priority="12">
      <formula>$F$9="〇"</formula>
    </cfRule>
  </conditionalFormatting>
  <conditionalFormatting sqref="F11">
    <cfRule type="expression" dxfId="7" priority="9">
      <formula>$F$11="X"</formula>
    </cfRule>
    <cfRule type="expression" dxfId="6" priority="10">
      <formula>$F$11="〇"</formula>
    </cfRule>
  </conditionalFormatting>
  <conditionalFormatting sqref="F13">
    <cfRule type="expression" dxfId="5" priority="7">
      <formula>$F$13="X"</formula>
    </cfRule>
    <cfRule type="expression" dxfId="4" priority="8">
      <formula>$F$13="〇"</formula>
    </cfRule>
  </conditionalFormatting>
  <conditionalFormatting sqref="F15">
    <cfRule type="expression" dxfId="3" priority="5">
      <formula>$F$15="X"</formula>
    </cfRule>
    <cfRule type="expression" dxfId="2" priority="6">
      <formula>$F$15="〇"</formula>
    </cfRule>
  </conditionalFormatting>
  <conditionalFormatting sqref="F17">
    <cfRule type="expression" dxfId="1" priority="1">
      <formula>$F$17="X"</formula>
    </cfRule>
    <cfRule type="expression" dxfId="0" priority="4">
      <formula>$F$17="〇"</formula>
    </cfRule>
  </conditionalFormatting>
  <dataValidations count="1">
    <dataValidation type="whole" allowBlank="1" showInputMessage="1" showErrorMessage="1" sqref="C33:C1048576 D2:D21" xr:uid="{1791BE2F-230B-42E1-8655-F694715DDA8E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８９ページ△４			</vt:lpstr>
      <vt:lpstr>９０ページ△１</vt:lpstr>
      <vt:lpstr>１２０ページ△ナ</vt:lpstr>
      <vt:lpstr>１２０ページ△ニ</vt:lpstr>
      <vt:lpstr>１２０ページ△ヌ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吉原　吏輝</dc:creator>
  <cp:lastModifiedBy>吉原　吏輝</cp:lastModifiedBy>
  <dcterms:created xsi:type="dcterms:W3CDTF">2026-07-31T00:05:06Z</dcterms:created>
  <dcterms:modified xsi:type="dcterms:W3CDTF">2026-09-01T03:05:29Z</dcterms:modified>
</cp:coreProperties>
</file>