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２年生\上\"/>
    </mc:Choice>
  </mc:AlternateContent>
  <xr:revisionPtr revIDLastSave="0" documentId="13_ncr:1_{FB1BDD80-5441-4BE6-9721-A56FB11EDF9E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３０ページ△１_x0009__x0009__x0009_" sheetId="1" r:id="rId1"/>
    <sheet name="３１ページ△２_x0009__x0009__x0009_" sheetId="2" r:id="rId2"/>
    <sheet name="３１ページ△３" sheetId="3" r:id="rId3"/>
    <sheet name="３４ページ△１" sheetId="4" r:id="rId4"/>
    <sheet name="３４ページ△３" sheetId="6" r:id="rId5"/>
    <sheet name="１１６ページ△ク" sheetId="7" r:id="rId6"/>
    <sheet name="１１６ページ△ケ_x0009_" sheetId="8" r:id="rId7"/>
    <sheet name="１１６ページ△コ_x0009_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F15" i="1"/>
  <c r="F13" i="1"/>
  <c r="F11" i="1"/>
  <c r="F9" i="1"/>
  <c r="F7" i="1"/>
  <c r="F5" i="1"/>
  <c r="F3" i="1"/>
  <c r="F17" i="2"/>
  <c r="F15" i="2"/>
  <c r="F13" i="2"/>
  <c r="F11" i="2"/>
  <c r="F9" i="2"/>
  <c r="F7" i="2"/>
  <c r="F5" i="2"/>
  <c r="F3" i="2"/>
  <c r="F17" i="3"/>
  <c r="F15" i="3"/>
  <c r="F13" i="3"/>
  <c r="F11" i="3"/>
  <c r="F9" i="3"/>
  <c r="F7" i="3"/>
  <c r="F5" i="3"/>
  <c r="F3" i="3"/>
  <c r="F13" i="4"/>
  <c r="F11" i="4"/>
  <c r="F9" i="4"/>
  <c r="F7" i="4"/>
  <c r="F5" i="4"/>
  <c r="F3" i="4"/>
  <c r="F13" i="6"/>
  <c r="F11" i="6"/>
  <c r="F9" i="6"/>
  <c r="F7" i="6"/>
  <c r="F5" i="6"/>
  <c r="F3" i="6"/>
  <c r="F17" i="7"/>
  <c r="F15" i="7"/>
  <c r="F13" i="7"/>
  <c r="F11" i="7"/>
  <c r="F9" i="7"/>
  <c r="F7" i="7"/>
  <c r="F5" i="7"/>
  <c r="F3" i="7"/>
  <c r="F17" i="8"/>
  <c r="F15" i="8"/>
  <c r="F13" i="8"/>
  <c r="F11" i="8"/>
  <c r="F9" i="8"/>
  <c r="F7" i="8"/>
  <c r="F5" i="8"/>
  <c r="F3" i="8"/>
  <c r="F17" i="9"/>
  <c r="F15" i="9"/>
  <c r="F13" i="9"/>
  <c r="F11" i="9"/>
  <c r="F9" i="9"/>
  <c r="F7" i="9"/>
  <c r="F5" i="9"/>
  <c r="F3" i="9"/>
  <c r="H17" i="9"/>
  <c r="H15" i="9"/>
  <c r="H13" i="9"/>
  <c r="H11" i="9"/>
  <c r="H9" i="9"/>
  <c r="H7" i="9"/>
  <c r="H5" i="9"/>
  <c r="H3" i="9"/>
  <c r="H17" i="8"/>
  <c r="H15" i="8"/>
  <c r="H13" i="8"/>
  <c r="H11" i="8"/>
  <c r="H9" i="8"/>
  <c r="H7" i="8"/>
  <c r="H5" i="8"/>
  <c r="H3" i="8"/>
  <c r="H15" i="7"/>
  <c r="H17" i="7"/>
  <c r="H13" i="7"/>
  <c r="H11" i="7"/>
  <c r="H9" i="7"/>
  <c r="H7" i="7"/>
  <c r="H5" i="7"/>
  <c r="H3" i="7"/>
  <c r="H13" i="6"/>
  <c r="H11" i="6"/>
  <c r="H9" i="6"/>
  <c r="H7" i="6"/>
  <c r="H5" i="6"/>
  <c r="H3" i="6"/>
  <c r="H13" i="4"/>
  <c r="H11" i="4"/>
  <c r="H9" i="4"/>
  <c r="H7" i="4"/>
  <c r="H5" i="4"/>
  <c r="H3" i="4"/>
  <c r="H17" i="3"/>
  <c r="H15" i="3"/>
  <c r="H13" i="3"/>
  <c r="H11" i="3"/>
  <c r="H9" i="3"/>
  <c r="H7" i="3"/>
  <c r="H5" i="3"/>
  <c r="H3" i="3"/>
  <c r="H17" i="2"/>
  <c r="H15" i="2"/>
  <c r="H13" i="2"/>
  <c r="H11" i="2"/>
  <c r="H9" i="2"/>
  <c r="H7" i="2"/>
  <c r="H5" i="2"/>
  <c r="H3" i="2"/>
  <c r="H17" i="1"/>
  <c r="H15" i="1"/>
  <c r="H13" i="1"/>
  <c r="H11" i="1"/>
  <c r="H9" i="1"/>
  <c r="H7" i="1"/>
  <c r="H5" i="1" l="1"/>
  <c r="H3" i="1"/>
</calcChain>
</file>

<file path=xl/sharedStrings.xml><?xml version="1.0" encoding="utf-8"?>
<sst xmlns="http://schemas.openxmlformats.org/spreadsheetml/2006/main" count="196" uniqueCount="78">
  <si>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</si>
  <si>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</si>
  <si>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</si>
  <si>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</si>
  <si>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</si>
  <si>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</si>
  <si>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</si>
  <si>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</si>
  <si>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</si>
  <si>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引き算</t>
    <rPh sb="0" eb="1">
      <t>ヒ</t>
    </rPh>
    <rPh sb="2" eb="3">
      <t>ザン</t>
    </rPh>
    <phoneticPr fontId="1"/>
  </si>
  <si>
    <t>３０ページ△１</t>
    <phoneticPr fontId="1"/>
  </si>
  <si>
    <t>３１ページ△２</t>
    <phoneticPr fontId="1"/>
  </si>
  <si>
    <t>３１ページ△３</t>
    <phoneticPr fontId="1"/>
  </si>
  <si>
    <t>３４ページ△１</t>
    <phoneticPr fontId="1"/>
  </si>
  <si>
    <t>３４ページ△３</t>
    <phoneticPr fontId="1"/>
  </si>
  <si>
    <t>１１６ページ△ク</t>
    <phoneticPr fontId="1"/>
  </si>
  <si>
    <t>１１６ページ△ケ</t>
    <phoneticPr fontId="1"/>
  </si>
  <si>
    <t>１１６ページ△コ</t>
    <phoneticPr fontId="1"/>
  </si>
  <si>
    <t>５２－３５</t>
    <phoneticPr fontId="1"/>
  </si>
  <si>
    <t>６３－１９</t>
    <phoneticPr fontId="1"/>
  </si>
  <si>
    <t>８６－４８</t>
    <phoneticPr fontId="1"/>
  </si>
  <si>
    <t>７２－２６</t>
    <phoneticPr fontId="1"/>
  </si>
  <si>
    <t>９５－６９</t>
    <phoneticPr fontId="1"/>
  </si>
  <si>
    <t>８２－４４</t>
    <phoneticPr fontId="1"/>
  </si>
  <si>
    <t>４１－２３</t>
    <phoneticPr fontId="1"/>
  </si>
  <si>
    <t>９６－５７</t>
    <phoneticPr fontId="1"/>
  </si>
  <si>
    <t>６０－２４</t>
    <phoneticPr fontId="1"/>
  </si>
  <si>
    <t>８０－５３</t>
    <phoneticPr fontId="1"/>
  </si>
  <si>
    <t>７０－１２</t>
    <phoneticPr fontId="1"/>
  </si>
  <si>
    <t>５０－２７</t>
    <phoneticPr fontId="1"/>
  </si>
  <si>
    <t>３４－２６</t>
    <phoneticPr fontId="1"/>
  </si>
  <si>
    <t>５７－４８</t>
    <phoneticPr fontId="1"/>
  </si>
  <si>
    <t>６１－５６</t>
    <phoneticPr fontId="1"/>
  </si>
  <si>
    <t>９０－８９</t>
    <phoneticPr fontId="1"/>
  </si>
  <si>
    <t>５５－９</t>
    <phoneticPr fontId="1"/>
  </si>
  <si>
    <t>３１－７</t>
    <phoneticPr fontId="1"/>
  </si>
  <si>
    <t>２２－３</t>
    <phoneticPr fontId="1"/>
  </si>
  <si>
    <t>４６－８</t>
    <phoneticPr fontId="1"/>
  </si>
  <si>
    <t>８０－６</t>
    <phoneticPr fontId="1"/>
  </si>
  <si>
    <t>９０－５</t>
    <phoneticPr fontId="1"/>
  </si>
  <si>
    <t>７０－２</t>
    <phoneticPr fontId="1"/>
  </si>
  <si>
    <t>６０－４</t>
    <phoneticPr fontId="1"/>
  </si>
  <si>
    <t>３４－１３</t>
    <phoneticPr fontId="1"/>
  </si>
  <si>
    <t>８７－８０</t>
    <phoneticPr fontId="1"/>
  </si>
  <si>
    <t>６３－３３</t>
    <phoneticPr fontId="1"/>
  </si>
  <si>
    <t>９８－４</t>
    <phoneticPr fontId="1"/>
  </si>
  <si>
    <t>７５－７２</t>
    <phoneticPr fontId="1"/>
  </si>
  <si>
    <t>３７－７</t>
    <phoneticPr fontId="1"/>
  </si>
  <si>
    <t>８７－４９</t>
    <phoneticPr fontId="1"/>
  </si>
  <si>
    <t>７３－４６</t>
    <phoneticPr fontId="1"/>
  </si>
  <si>
    <t>４０－１５</t>
    <phoneticPr fontId="1"/>
  </si>
  <si>
    <t>４２－３４</t>
    <phoneticPr fontId="1"/>
  </si>
  <si>
    <t>２５－７</t>
    <phoneticPr fontId="1"/>
  </si>
  <si>
    <t>６０－６</t>
    <phoneticPr fontId="1"/>
  </si>
  <si>
    <t>７２－３４</t>
    <phoneticPr fontId="1"/>
  </si>
  <si>
    <t>６４－４８</t>
    <phoneticPr fontId="1"/>
  </si>
  <si>
    <t>９４－２５</t>
    <phoneticPr fontId="1"/>
  </si>
  <si>
    <t>５１－１４</t>
    <phoneticPr fontId="1"/>
  </si>
  <si>
    <t>８２－２３</t>
    <phoneticPr fontId="1"/>
  </si>
  <si>
    <t>６２－２９</t>
    <phoneticPr fontId="1"/>
  </si>
  <si>
    <t>５４－３５</t>
    <phoneticPr fontId="1"/>
  </si>
  <si>
    <t>３２－１６</t>
    <phoneticPr fontId="1"/>
  </si>
  <si>
    <t>７０－２３</t>
    <phoneticPr fontId="1"/>
  </si>
  <si>
    <t>９０－５９</t>
    <phoneticPr fontId="1"/>
  </si>
  <si>
    <t>５０－３４</t>
    <phoneticPr fontId="1"/>
  </si>
  <si>
    <t>４０－２６</t>
    <phoneticPr fontId="1"/>
  </si>
  <si>
    <t>６７－５９</t>
    <phoneticPr fontId="1"/>
  </si>
  <si>
    <t>９４－８９</t>
    <phoneticPr fontId="1"/>
  </si>
  <si>
    <t>７０－６１</t>
    <phoneticPr fontId="1"/>
  </si>
  <si>
    <t>８３－５</t>
    <phoneticPr fontId="1"/>
  </si>
  <si>
    <t>２６－９</t>
    <phoneticPr fontId="1"/>
  </si>
  <si>
    <t>３４－５</t>
    <phoneticPr fontId="1"/>
  </si>
  <si>
    <t>８２－６</t>
    <phoneticPr fontId="1"/>
  </si>
  <si>
    <t>６０－１</t>
    <phoneticPr fontId="1"/>
  </si>
  <si>
    <t>８０－３</t>
    <phoneticPr fontId="1"/>
  </si>
  <si>
    <t>２０－２</t>
    <phoneticPr fontId="1"/>
  </si>
  <si>
    <t>７０－５</t>
    <phoneticPr fontId="1"/>
  </si>
  <si>
    <t>３３－２８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</si>
</sst>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0" fontId="0" fillId="2" borderId="0" xfId="0" applyNumberFormat="1" applyFill="1">
      <alignment vertical="center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</cellXfs>
  <cellStyles count="1">
    <cellStyle name="標準" xfId="0" builtinId="0"/>
  </cellStyles>
  <dxfs count="120"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12.875" style="2" hidden="1" customWidth="1"/>
    <col min="9" max="9" width="9" style="2"/>
  </cols>
  <sheetData>
    <row r="1" spans="1:8" ht="56.25" customHeight="1" x14ac:dyDescent="0.4">
      <c r="A1" s="11" t="s">
        <v>9</v>
      </c>
      <c r="B1" s="11"/>
      <c r="C1" s="12" t="s">
        <v>10</v>
      </c>
      <c r="D1" s="12"/>
      <c r="E1" s="12"/>
      <c r="F1" s="12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18</v>
      </c>
      <c r="C3" s="3" t="s">
        <v>0</v>
      </c>
      <c r="D3" s="4"/>
      <c r="E3" s="2"/>
      <c r="F3" s="13" t="str">
        <f>IF(D3="","",IF(D3=H3,"〇","X"))</f>
        <v/>
      </c>
      <c r="H3" s="2">
        <f>52-35</f>
        <v>17</v>
      </c>
    </row>
    <row r="4" spans="1:8" s="2" customFormat="1" ht="19.5" thickBot="1" x14ac:dyDescent="0.45">
      <c r="B4" s="7"/>
      <c r="D4" s="5"/>
      <c r="F4" s="14"/>
    </row>
    <row r="5" spans="1:8" ht="56.25" customHeight="1" thickBot="1" x14ac:dyDescent="0.45">
      <c r="A5" s="9" t="s">
        <v>2</v>
      </c>
      <c r="B5" s="6" t="s">
        <v>19</v>
      </c>
      <c r="C5" s="3" t="s">
        <v>0</v>
      </c>
      <c r="D5" s="4"/>
      <c r="E5" s="2"/>
      <c r="F5" s="13" t="str">
        <f>IF(D5="","",IF(D5=H5,"〇","X"))</f>
        <v/>
      </c>
      <c r="H5" s="2">
        <f>63-19</f>
        <v>44</v>
      </c>
    </row>
    <row r="6" spans="1:8" s="2" customFormat="1" ht="19.5" thickBot="1" x14ac:dyDescent="0.45">
      <c r="B6" s="7"/>
      <c r="D6" s="5"/>
      <c r="F6" s="14"/>
    </row>
    <row r="7" spans="1:8" ht="56.25" customHeight="1" thickBot="1" x14ac:dyDescent="0.45">
      <c r="A7" s="9" t="s">
        <v>3</v>
      </c>
      <c r="B7" s="6" t="s">
        <v>20</v>
      </c>
      <c r="C7" s="3" t="s">
        <v>0</v>
      </c>
      <c r="D7" s="4"/>
      <c r="E7" s="2"/>
      <c r="F7" s="13" t="str">
        <f>IF(D7="","",IF(D7=H7,"〇","X"))</f>
        <v/>
      </c>
      <c r="H7" s="2">
        <f>86-48</f>
        <v>38</v>
      </c>
    </row>
    <row r="8" spans="1:8" s="2" customFormat="1" ht="19.5" thickBot="1" x14ac:dyDescent="0.45">
      <c r="B8" s="7"/>
      <c r="D8" s="5"/>
      <c r="F8" s="14"/>
    </row>
    <row r="9" spans="1:8" ht="56.25" customHeight="1" thickBot="1" x14ac:dyDescent="0.45">
      <c r="A9" s="9" t="s">
        <v>4</v>
      </c>
      <c r="B9" s="6" t="s">
        <v>21</v>
      </c>
      <c r="C9" s="3" t="s">
        <v>0</v>
      </c>
      <c r="D9" s="4"/>
      <c r="E9" s="2"/>
      <c r="F9" s="13" t="str">
        <f>IF(D9="","",IF(D9=H9,"〇","X"))</f>
        <v/>
      </c>
      <c r="H9" s="2">
        <f>72-26</f>
        <v>46</v>
      </c>
    </row>
    <row r="10" spans="1:8" ht="19.5" thickBot="1" x14ac:dyDescent="0.45">
      <c r="A10" s="2"/>
      <c r="B10" s="7"/>
      <c r="C10" s="2"/>
      <c r="D10" s="5"/>
      <c r="E10" s="2"/>
      <c r="F10" s="14"/>
    </row>
    <row r="11" spans="1:8" ht="56.25" customHeight="1" thickBot="1" x14ac:dyDescent="0.45">
      <c r="A11" s="9" t="s">
        <v>5</v>
      </c>
      <c r="B11" s="6" t="s">
        <v>22</v>
      </c>
      <c r="C11" s="3" t="s">
        <v>0</v>
      </c>
      <c r="D11" s="4"/>
      <c r="E11" s="2"/>
      <c r="F11" s="13" t="str">
        <f>IF(D11="","",IF(D11=H11,"〇","X"))</f>
        <v/>
      </c>
      <c r="H11" s="2">
        <f>95-69</f>
        <v>26</v>
      </c>
    </row>
    <row r="12" spans="1:8" ht="19.5" thickBot="1" x14ac:dyDescent="0.45">
      <c r="A12" s="2"/>
      <c r="B12" s="7"/>
      <c r="C12" s="2"/>
      <c r="D12" s="5"/>
      <c r="E12" s="2"/>
      <c r="F12" s="14"/>
    </row>
    <row r="13" spans="1:8" ht="56.25" customHeight="1" thickBot="1" x14ac:dyDescent="0.45">
      <c r="A13" s="9" t="s">
        <v>6</v>
      </c>
      <c r="B13" s="6" t="s">
        <v>23</v>
      </c>
      <c r="C13" s="3" t="s">
        <v>0</v>
      </c>
      <c r="D13" s="4"/>
      <c r="E13" s="2"/>
      <c r="F13" s="13" t="str">
        <f>IF(D13="","",IF(D13=H13,"〇","X"))</f>
        <v/>
      </c>
      <c r="H13" s="2">
        <f>82-44</f>
        <v>38</v>
      </c>
    </row>
    <row r="14" spans="1:8" ht="19.5" thickBot="1" x14ac:dyDescent="0.45">
      <c r="A14" s="2"/>
      <c r="B14" s="7"/>
      <c r="C14" s="2"/>
      <c r="D14" s="5"/>
      <c r="E14" s="2"/>
      <c r="F14" s="14"/>
    </row>
    <row r="15" spans="1:8" ht="56.25" customHeight="1" thickBot="1" x14ac:dyDescent="0.45">
      <c r="A15" s="9" t="s">
        <v>7</v>
      </c>
      <c r="B15" s="6" t="s">
        <v>24</v>
      </c>
      <c r="C15" s="3" t="s">
        <v>0</v>
      </c>
      <c r="D15" s="4"/>
      <c r="E15" s="2"/>
      <c r="F15" s="13" t="str">
        <f>IF(D15="","",IF(D15=H15,"〇","X"))</f>
        <v/>
      </c>
      <c r="H15" s="2">
        <f>41-23</f>
        <v>18</v>
      </c>
    </row>
    <row r="16" spans="1:8" ht="19.5" thickBot="1" x14ac:dyDescent="0.45">
      <c r="A16" s="2"/>
      <c r="B16" s="7"/>
      <c r="C16" s="2"/>
      <c r="D16" s="5"/>
      <c r="E16" s="2"/>
      <c r="F16" s="14"/>
    </row>
    <row r="17" spans="1:8" ht="56.25" customHeight="1" thickBot="1" x14ac:dyDescent="0.45">
      <c r="A17" s="9" t="s">
        <v>8</v>
      </c>
      <c r="B17" s="6" t="s">
        <v>25</v>
      </c>
      <c r="C17" s="3" t="s">
        <v>0</v>
      </c>
      <c r="D17" s="4"/>
      <c r="E17" s="2"/>
      <c r="F17" s="13" t="str">
        <f>IF(D17="","",IF(D17=H17,"〇","X"))</f>
        <v/>
      </c>
      <c r="H17" s="2">
        <f>96-57</f>
        <v>39</v>
      </c>
    </row>
    <row r="18" spans="1:8" x14ac:dyDescent="0.4">
      <c r="A18" s="2"/>
      <c r="B18" s="7"/>
      <c r="C18" s="2"/>
      <c r="D18" s="5"/>
      <c r="E18" s="2"/>
    </row>
    <row r="19" spans="1:8" ht="56.25" customHeight="1" x14ac:dyDescent="0.4">
      <c r="A19" s="2"/>
      <c r="B19" s="7"/>
      <c r="C19" s="2"/>
      <c r="D19" s="5"/>
      <c r="E19" s="2"/>
    </row>
    <row r="20" spans="1:8" x14ac:dyDescent="0.4">
      <c r="A20" s="2"/>
      <c r="B20" s="7"/>
      <c r="C20" s="2"/>
      <c r="D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19" priority="17">
      <formula>F3="X"</formula>
    </cfRule>
    <cfRule type="expression" dxfId="118" priority="18">
      <formula>F3="〇"</formula>
    </cfRule>
  </conditionalFormatting>
  <conditionalFormatting sqref="F7">
    <cfRule type="expression" dxfId="117" priority="13">
      <formula>$F$7="X"</formula>
    </cfRule>
    <cfRule type="expression" dxfId="116" priority="14">
      <formula>$F$7="〇"</formula>
    </cfRule>
  </conditionalFormatting>
  <conditionalFormatting sqref="F5">
    <cfRule type="expression" dxfId="115" priority="15">
      <formula>$F$5="X"</formula>
    </cfRule>
    <cfRule type="expression" dxfId="114" priority="16">
      <formula>$F$5="〇"</formula>
    </cfRule>
  </conditionalFormatting>
  <conditionalFormatting sqref="F9">
    <cfRule type="expression" dxfId="113" priority="11">
      <formula>$F$9="X"</formula>
    </cfRule>
    <cfRule type="expression" dxfId="112" priority="12">
      <formula>$F$9="〇"</formula>
    </cfRule>
  </conditionalFormatting>
  <conditionalFormatting sqref="F11">
    <cfRule type="expression" dxfId="111" priority="9">
      <formula>$F$11="X"</formula>
    </cfRule>
    <cfRule type="expression" dxfId="110" priority="10">
      <formula>$F$11="〇"</formula>
    </cfRule>
  </conditionalFormatting>
  <conditionalFormatting sqref="F13">
    <cfRule type="expression" dxfId="109" priority="7">
      <formula>$F$13="X"</formula>
    </cfRule>
    <cfRule type="expression" dxfId="108" priority="8">
      <formula>$F$13="〇"</formula>
    </cfRule>
  </conditionalFormatting>
  <conditionalFormatting sqref="F15">
    <cfRule type="expression" dxfId="107" priority="5">
      <formula>$F$15="X"</formula>
    </cfRule>
    <cfRule type="expression" dxfId="106" priority="6">
      <formula>$F$15="〇"</formula>
    </cfRule>
  </conditionalFormatting>
  <conditionalFormatting sqref="F17">
    <cfRule type="expression" dxfId="105" priority="1">
      <formula>$F$17="X"</formula>
    </cfRule>
    <cfRule type="expression" dxfId="104" priority="4">
      <formula>$F$17="〇"</formula>
    </cfRule>
  </conditionalFormatting>
  <dataValidations count="1">
    <dataValidation type="whole" allowBlank="1" showInputMessage="1" showErrorMessage="1" sqref="C33:C1048576 D2:D20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4D0C4-416D-4BC9-961E-CB162FE97926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12.875" style="2" hidden="1" customWidth="1"/>
    <col min="9" max="9" width="9" style="2"/>
  </cols>
  <sheetData>
    <row r="1" spans="1:8" ht="56.25" customHeight="1" x14ac:dyDescent="0.4">
      <c r="A1" s="11" t="s">
        <v>9</v>
      </c>
      <c r="B1" s="11"/>
      <c r="C1" s="12" t="s">
        <v>11</v>
      </c>
      <c r="D1" s="12"/>
      <c r="E1" s="12"/>
      <c r="F1" s="12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26</v>
      </c>
      <c r="C3" s="3" t="s">
        <v>0</v>
      </c>
      <c r="D3" s="4"/>
      <c r="E3" s="2"/>
      <c r="F3" s="13" t="str">
        <f>IF(D3="","",IF(D3=H3,"〇","X"))</f>
        <v/>
      </c>
      <c r="H3" s="2">
        <f>60-24</f>
        <v>36</v>
      </c>
    </row>
    <row r="4" spans="1:8" s="2" customFormat="1" ht="19.5" thickBot="1" x14ac:dyDescent="0.45">
      <c r="B4" s="7"/>
      <c r="D4" s="5"/>
      <c r="F4" s="14"/>
    </row>
    <row r="5" spans="1:8" ht="56.25" customHeight="1" thickBot="1" x14ac:dyDescent="0.45">
      <c r="A5" s="9" t="s">
        <v>2</v>
      </c>
      <c r="B5" s="6" t="s">
        <v>27</v>
      </c>
      <c r="C5" s="3" t="s">
        <v>0</v>
      </c>
      <c r="D5" s="4"/>
      <c r="E5" s="2"/>
      <c r="F5" s="13" t="str">
        <f>IF(D5="","",IF(D5=H5,"〇","X"))</f>
        <v/>
      </c>
      <c r="H5" s="2">
        <f>80-53</f>
        <v>27</v>
      </c>
    </row>
    <row r="6" spans="1:8" s="2" customFormat="1" ht="19.5" thickBot="1" x14ac:dyDescent="0.45">
      <c r="B6" s="7"/>
      <c r="D6" s="5"/>
      <c r="F6" s="14"/>
    </row>
    <row r="7" spans="1:8" ht="56.25" customHeight="1" thickBot="1" x14ac:dyDescent="0.45">
      <c r="A7" s="9" t="s">
        <v>3</v>
      </c>
      <c r="B7" s="6" t="s">
        <v>28</v>
      </c>
      <c r="C7" s="3" t="s">
        <v>0</v>
      </c>
      <c r="D7" s="4"/>
      <c r="E7" s="2"/>
      <c r="F7" s="13" t="str">
        <f>IF(D7="","",IF(D7=H7,"〇","X"))</f>
        <v/>
      </c>
      <c r="H7" s="2">
        <f>70-12</f>
        <v>58</v>
      </c>
    </row>
    <row r="8" spans="1:8" s="2" customFormat="1" ht="19.5" thickBot="1" x14ac:dyDescent="0.45">
      <c r="B8" s="7"/>
      <c r="D8" s="5"/>
      <c r="F8" s="14"/>
    </row>
    <row r="9" spans="1:8" ht="56.25" customHeight="1" thickBot="1" x14ac:dyDescent="0.45">
      <c r="A9" s="9" t="s">
        <v>4</v>
      </c>
      <c r="B9" s="6" t="s">
        <v>29</v>
      </c>
      <c r="C9" s="3" t="s">
        <v>0</v>
      </c>
      <c r="D9" s="4"/>
      <c r="E9" s="2"/>
      <c r="F9" s="13" t="str">
        <f>IF(D9="","",IF(D9=H9,"〇","X"))</f>
        <v/>
      </c>
      <c r="H9" s="2">
        <f>50-27</f>
        <v>23</v>
      </c>
    </row>
    <row r="10" spans="1:8" ht="19.5" thickBot="1" x14ac:dyDescent="0.45">
      <c r="A10" s="2"/>
      <c r="B10" s="7"/>
      <c r="C10" s="2"/>
      <c r="D10" s="5"/>
      <c r="E10" s="2"/>
      <c r="F10" s="14"/>
    </row>
    <row r="11" spans="1:8" ht="56.25" customHeight="1" thickBot="1" x14ac:dyDescent="0.45">
      <c r="A11" s="9" t="s">
        <v>5</v>
      </c>
      <c r="B11" s="6" t="s">
        <v>30</v>
      </c>
      <c r="C11" s="3" t="s">
        <v>0</v>
      </c>
      <c r="D11" s="4"/>
      <c r="E11" s="2"/>
      <c r="F11" s="13" t="str">
        <f>IF(D11="","",IF(D11=H11,"〇","X"))</f>
        <v/>
      </c>
      <c r="H11" s="2">
        <f>34-26</f>
        <v>8</v>
      </c>
    </row>
    <row r="12" spans="1:8" ht="19.5" thickBot="1" x14ac:dyDescent="0.45">
      <c r="A12" s="2"/>
      <c r="B12" s="7"/>
      <c r="C12" s="2"/>
      <c r="D12" s="5"/>
      <c r="E12" s="2"/>
      <c r="F12" s="14"/>
    </row>
    <row r="13" spans="1:8" ht="56.25" customHeight="1" thickBot="1" x14ac:dyDescent="0.45">
      <c r="A13" s="9" t="s">
        <v>6</v>
      </c>
      <c r="B13" s="6" t="s">
        <v>31</v>
      </c>
      <c r="C13" s="3" t="s">
        <v>0</v>
      </c>
      <c r="D13" s="4"/>
      <c r="E13" s="2"/>
      <c r="F13" s="13" t="str">
        <f>IF(D13="","",IF(D13=H13,"〇","X"))</f>
        <v/>
      </c>
      <c r="H13" s="2">
        <f>57-48</f>
        <v>9</v>
      </c>
    </row>
    <row r="14" spans="1:8" ht="19.5" thickBot="1" x14ac:dyDescent="0.45">
      <c r="A14" s="2"/>
      <c r="B14" s="7"/>
      <c r="C14" s="2"/>
      <c r="D14" s="5"/>
      <c r="E14" s="2"/>
      <c r="F14" s="14"/>
    </row>
    <row r="15" spans="1:8" ht="56.25" customHeight="1" thickBot="1" x14ac:dyDescent="0.45">
      <c r="A15" s="9" t="s">
        <v>7</v>
      </c>
      <c r="B15" s="6" t="s">
        <v>32</v>
      </c>
      <c r="C15" s="3" t="s">
        <v>0</v>
      </c>
      <c r="D15" s="4"/>
      <c r="E15" s="2"/>
      <c r="F15" s="13" t="str">
        <f>IF(D15="","",IF(D15=H15,"〇","X"))</f>
        <v/>
      </c>
      <c r="H15" s="2">
        <f>61-56</f>
        <v>5</v>
      </c>
    </row>
    <row r="16" spans="1:8" ht="19.5" thickBot="1" x14ac:dyDescent="0.45">
      <c r="A16" s="2"/>
      <c r="B16" s="7"/>
      <c r="C16" s="2"/>
      <c r="D16" s="5"/>
      <c r="E16" s="2"/>
      <c r="F16" s="14"/>
    </row>
    <row r="17" spans="1:8" ht="56.25" customHeight="1" thickBot="1" x14ac:dyDescent="0.45">
      <c r="A17" s="9" t="s">
        <v>8</v>
      </c>
      <c r="B17" s="6" t="s">
        <v>33</v>
      </c>
      <c r="C17" s="3" t="s">
        <v>0</v>
      </c>
      <c r="D17" s="4"/>
      <c r="E17" s="2"/>
      <c r="F17" s="13" t="str">
        <f>IF(D17="","",IF(D17=H17,"〇","X"))</f>
        <v/>
      </c>
      <c r="H17" s="2">
        <f>90-89</f>
        <v>1</v>
      </c>
    </row>
    <row r="18" spans="1:8" x14ac:dyDescent="0.4">
      <c r="A18" s="2"/>
      <c r="B18" s="7"/>
      <c r="C18" s="2"/>
      <c r="D18" s="5"/>
      <c r="E18" s="2"/>
    </row>
    <row r="19" spans="1:8" ht="56.25" customHeight="1" x14ac:dyDescent="0.4">
      <c r="A19" s="2"/>
      <c r="B19" s="7"/>
      <c r="C19" s="2"/>
      <c r="D19" s="5"/>
      <c r="E19" s="2"/>
    </row>
    <row r="20" spans="1:8" x14ac:dyDescent="0.4">
      <c r="A20" s="2"/>
      <c r="B20" s="7"/>
      <c r="C20" s="2"/>
      <c r="D20" s="5"/>
      <c r="E20" s="2"/>
    </row>
    <row r="21" spans="1:8" ht="56.25" customHeight="1" x14ac:dyDescent="0.4">
      <c r="A21" s="2"/>
      <c r="B21" s="7"/>
      <c r="C21" s="2"/>
      <c r="D21" s="5"/>
      <c r="E21" s="2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03" priority="17">
      <formula>F3="X"</formula>
    </cfRule>
    <cfRule type="expression" dxfId="102" priority="18">
      <formula>F3="〇"</formula>
    </cfRule>
  </conditionalFormatting>
  <conditionalFormatting sqref="F7">
    <cfRule type="expression" dxfId="101" priority="13">
      <formula>$F$7="X"</formula>
    </cfRule>
    <cfRule type="expression" dxfId="100" priority="14">
      <formula>$F$7="〇"</formula>
    </cfRule>
  </conditionalFormatting>
  <conditionalFormatting sqref="F5">
    <cfRule type="expression" dxfId="99" priority="15">
      <formula>$F$5="X"</formula>
    </cfRule>
    <cfRule type="expression" dxfId="98" priority="16">
      <formula>$F$5="〇"</formula>
    </cfRule>
  </conditionalFormatting>
  <conditionalFormatting sqref="F9">
    <cfRule type="expression" dxfId="97" priority="11">
      <formula>$F$9="X"</formula>
    </cfRule>
    <cfRule type="expression" dxfId="96" priority="12">
      <formula>$F$9="〇"</formula>
    </cfRule>
  </conditionalFormatting>
  <conditionalFormatting sqref="F11">
    <cfRule type="expression" dxfId="95" priority="9">
      <formula>$F$11="X"</formula>
    </cfRule>
    <cfRule type="expression" dxfId="94" priority="10">
      <formula>$F$11="〇"</formula>
    </cfRule>
  </conditionalFormatting>
  <conditionalFormatting sqref="F13">
    <cfRule type="expression" dxfId="93" priority="7">
      <formula>$F$13="X"</formula>
    </cfRule>
    <cfRule type="expression" dxfId="92" priority="8">
      <formula>$F$13="〇"</formula>
    </cfRule>
  </conditionalFormatting>
  <conditionalFormatting sqref="F15">
    <cfRule type="expression" dxfId="91" priority="5">
      <formula>$F$15="X"</formula>
    </cfRule>
    <cfRule type="expression" dxfId="90" priority="6">
      <formula>$F$15="〇"</formula>
    </cfRule>
  </conditionalFormatting>
  <conditionalFormatting sqref="F17">
    <cfRule type="expression" dxfId="89" priority="1">
      <formula>$F$17="X"</formula>
    </cfRule>
    <cfRule type="expression" dxfId="88" priority="4">
      <formula>$F$17="〇"</formula>
    </cfRule>
  </conditionalFormatting>
  <dataValidations count="1">
    <dataValidation type="whole" allowBlank="1" showInputMessage="1" showErrorMessage="1" sqref="C33:C1048576 D2:D21" xr:uid="{1B3DAF68-42F1-4526-9C9C-CCF8F5B6FF22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2DBBF-59BD-490B-92EE-C2A4783D2C28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12.875" style="10" hidden="1" customWidth="1"/>
    <col min="9" max="9" width="9" style="2"/>
  </cols>
  <sheetData>
    <row r="1" spans="1:8" ht="56.25" customHeight="1" x14ac:dyDescent="0.4">
      <c r="A1" s="11" t="s">
        <v>9</v>
      </c>
      <c r="B1" s="11"/>
      <c r="C1" s="12" t="s">
        <v>12</v>
      </c>
      <c r="D1" s="12"/>
      <c r="E1" s="12"/>
      <c r="F1" s="12"/>
    </row>
    <row r="2" spans="1:8" s="2" customFormat="1" ht="19.5" thickBot="1" x14ac:dyDescent="0.45">
      <c r="B2" s="7"/>
      <c r="H2" s="10"/>
    </row>
    <row r="3" spans="1:8" ht="56.25" customHeight="1" thickBot="1" x14ac:dyDescent="0.45">
      <c r="A3" s="9" t="s">
        <v>1</v>
      </c>
      <c r="B3" s="6" t="s">
        <v>34</v>
      </c>
      <c r="C3" s="3" t="s">
        <v>0</v>
      </c>
      <c r="D3" s="4"/>
      <c r="E3" s="2"/>
      <c r="F3" s="13" t="str">
        <f>IF(D3="","",IF(D3=H3,"〇","X"))</f>
        <v/>
      </c>
      <c r="H3" s="10">
        <f>55-9</f>
        <v>46</v>
      </c>
    </row>
    <row r="4" spans="1:8" s="2" customFormat="1" ht="19.5" thickBot="1" x14ac:dyDescent="0.45">
      <c r="B4" s="7"/>
      <c r="D4" s="5"/>
      <c r="F4" s="14"/>
      <c r="H4" s="10"/>
    </row>
    <row r="5" spans="1:8" ht="56.25" customHeight="1" thickBot="1" x14ac:dyDescent="0.45">
      <c r="A5" s="9" t="s">
        <v>2</v>
      </c>
      <c r="B5" s="6" t="s">
        <v>35</v>
      </c>
      <c r="C5" s="3" t="s">
        <v>0</v>
      </c>
      <c r="D5" s="4"/>
      <c r="E5" s="2"/>
      <c r="F5" s="13" t="str">
        <f>IF(D5="","",IF(D5=H5,"〇","X"))</f>
        <v/>
      </c>
      <c r="H5" s="10">
        <f>31-7</f>
        <v>24</v>
      </c>
    </row>
    <row r="6" spans="1:8" s="2" customFormat="1" ht="19.5" thickBot="1" x14ac:dyDescent="0.45">
      <c r="B6" s="7"/>
      <c r="D6" s="5"/>
      <c r="F6" s="14"/>
      <c r="H6" s="10"/>
    </row>
    <row r="7" spans="1:8" ht="56.25" customHeight="1" thickBot="1" x14ac:dyDescent="0.45">
      <c r="A7" s="9" t="s">
        <v>3</v>
      </c>
      <c r="B7" s="6" t="s">
        <v>36</v>
      </c>
      <c r="C7" s="3" t="s">
        <v>0</v>
      </c>
      <c r="D7" s="4"/>
      <c r="E7" s="2"/>
      <c r="F7" s="13" t="str">
        <f>IF(D7="","",IF(D7=H7,"〇","X"))</f>
        <v/>
      </c>
      <c r="H7" s="10">
        <f>22-3</f>
        <v>19</v>
      </c>
    </row>
    <row r="8" spans="1:8" s="2" customFormat="1" ht="19.5" thickBot="1" x14ac:dyDescent="0.45">
      <c r="B8" s="7"/>
      <c r="D8" s="5"/>
      <c r="F8" s="14"/>
      <c r="H8" s="10"/>
    </row>
    <row r="9" spans="1:8" ht="56.25" customHeight="1" thickBot="1" x14ac:dyDescent="0.45">
      <c r="A9" s="9" t="s">
        <v>4</v>
      </c>
      <c r="B9" s="6" t="s">
        <v>37</v>
      </c>
      <c r="C9" s="3" t="s">
        <v>0</v>
      </c>
      <c r="D9" s="4"/>
      <c r="E9" s="2"/>
      <c r="F9" s="13" t="str">
        <f>IF(D9="","",IF(D9=H9,"〇","X"))</f>
        <v/>
      </c>
      <c r="H9" s="10">
        <f>46-8</f>
        <v>38</v>
      </c>
    </row>
    <row r="10" spans="1:8" ht="19.5" thickBot="1" x14ac:dyDescent="0.45">
      <c r="A10" s="2"/>
      <c r="B10" s="7"/>
      <c r="C10" s="2"/>
      <c r="D10" s="5"/>
      <c r="E10" s="2"/>
      <c r="F10" s="14"/>
    </row>
    <row r="11" spans="1:8" ht="56.25" customHeight="1" thickBot="1" x14ac:dyDescent="0.45">
      <c r="A11" s="9" t="s">
        <v>5</v>
      </c>
      <c r="B11" s="6" t="s">
        <v>38</v>
      </c>
      <c r="C11" s="3" t="s">
        <v>0</v>
      </c>
      <c r="D11" s="4"/>
      <c r="E11" s="2"/>
      <c r="F11" s="13" t="str">
        <f>IF(D11="","",IF(D11=H11,"〇","X"))</f>
        <v/>
      </c>
      <c r="H11" s="10">
        <f>80-6</f>
        <v>74</v>
      </c>
    </row>
    <row r="12" spans="1:8" ht="19.5" thickBot="1" x14ac:dyDescent="0.45">
      <c r="A12" s="2"/>
      <c r="B12" s="7"/>
      <c r="C12" s="2"/>
      <c r="D12" s="5"/>
      <c r="E12" s="2"/>
      <c r="F12" s="14"/>
    </row>
    <row r="13" spans="1:8" ht="56.25" customHeight="1" thickBot="1" x14ac:dyDescent="0.45">
      <c r="A13" s="9" t="s">
        <v>6</v>
      </c>
      <c r="B13" s="6" t="s">
        <v>39</v>
      </c>
      <c r="C13" s="3" t="s">
        <v>0</v>
      </c>
      <c r="D13" s="4"/>
      <c r="E13" s="2"/>
      <c r="F13" s="13" t="str">
        <f>IF(D13="","",IF(D13=H13,"〇","X"))</f>
        <v/>
      </c>
      <c r="H13" s="10">
        <f>90-5</f>
        <v>85</v>
      </c>
    </row>
    <row r="14" spans="1:8" ht="19.5" thickBot="1" x14ac:dyDescent="0.45">
      <c r="A14" s="2"/>
      <c r="B14" s="7"/>
      <c r="C14" s="2"/>
      <c r="D14" s="5"/>
      <c r="E14" s="2"/>
      <c r="F14" s="14"/>
    </row>
    <row r="15" spans="1:8" ht="56.25" customHeight="1" thickBot="1" x14ac:dyDescent="0.45">
      <c r="A15" s="9" t="s">
        <v>7</v>
      </c>
      <c r="B15" s="6" t="s">
        <v>40</v>
      </c>
      <c r="C15" s="3" t="s">
        <v>0</v>
      </c>
      <c r="D15" s="4"/>
      <c r="E15" s="2"/>
      <c r="F15" s="13" t="str">
        <f>IF(D15="","",IF(D15=H15,"〇","X"))</f>
        <v/>
      </c>
      <c r="H15" s="10">
        <f>70-2</f>
        <v>68</v>
      </c>
    </row>
    <row r="16" spans="1:8" ht="19.5" thickBot="1" x14ac:dyDescent="0.45">
      <c r="A16" s="2"/>
      <c r="B16" s="7"/>
      <c r="C16" s="2"/>
      <c r="D16" s="5"/>
      <c r="E16" s="2"/>
      <c r="F16" s="14"/>
    </row>
    <row r="17" spans="1:8" ht="56.25" customHeight="1" thickBot="1" x14ac:dyDescent="0.45">
      <c r="A17" s="9" t="s">
        <v>8</v>
      </c>
      <c r="B17" s="6" t="s">
        <v>41</v>
      </c>
      <c r="C17" s="3" t="s">
        <v>0</v>
      </c>
      <c r="D17" s="4"/>
      <c r="E17" s="2"/>
      <c r="F17" s="13" t="str">
        <f>IF(D17="","",IF(D17=H17,"〇","X"))</f>
        <v/>
      </c>
      <c r="H17" s="10">
        <f>60-4</f>
        <v>56</v>
      </c>
    </row>
    <row r="18" spans="1:8" x14ac:dyDescent="0.4">
      <c r="A18" s="2"/>
      <c r="B18" s="7"/>
      <c r="C18" s="2"/>
      <c r="D18" s="5"/>
      <c r="E18" s="2"/>
    </row>
    <row r="19" spans="1:8" ht="56.25" customHeight="1" x14ac:dyDescent="0.4">
      <c r="A19" s="2"/>
      <c r="B19" s="7"/>
      <c r="C19" s="2"/>
      <c r="D19" s="5"/>
      <c r="E19" s="2"/>
    </row>
    <row r="20" spans="1:8" x14ac:dyDescent="0.4">
      <c r="A20" s="2"/>
      <c r="B20" s="7"/>
      <c r="C20" s="2"/>
      <c r="D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87" priority="17">
      <formula>F3="X"</formula>
    </cfRule>
    <cfRule type="expression" dxfId="86" priority="18">
      <formula>F3="〇"</formula>
    </cfRule>
  </conditionalFormatting>
  <conditionalFormatting sqref="F7">
    <cfRule type="expression" dxfId="85" priority="13">
      <formula>$F$7="X"</formula>
    </cfRule>
    <cfRule type="expression" dxfId="84" priority="14">
      <formula>$F$7="〇"</formula>
    </cfRule>
  </conditionalFormatting>
  <conditionalFormatting sqref="F5">
    <cfRule type="expression" dxfId="83" priority="15">
      <formula>$F$5="X"</formula>
    </cfRule>
    <cfRule type="expression" dxfId="82" priority="16">
      <formula>$F$5="〇"</formula>
    </cfRule>
  </conditionalFormatting>
  <conditionalFormatting sqref="F9">
    <cfRule type="expression" dxfId="81" priority="11">
      <formula>$F$9="X"</formula>
    </cfRule>
    <cfRule type="expression" dxfId="80" priority="12">
      <formula>$F$9="〇"</formula>
    </cfRule>
  </conditionalFormatting>
  <conditionalFormatting sqref="F11">
    <cfRule type="expression" dxfId="79" priority="9">
      <formula>$F$11="X"</formula>
    </cfRule>
    <cfRule type="expression" dxfId="78" priority="10">
      <formula>$F$11="〇"</formula>
    </cfRule>
  </conditionalFormatting>
  <conditionalFormatting sqref="F13">
    <cfRule type="expression" dxfId="77" priority="7">
      <formula>$F$13="X"</formula>
    </cfRule>
    <cfRule type="expression" dxfId="76" priority="8">
      <formula>$F$13="〇"</formula>
    </cfRule>
  </conditionalFormatting>
  <conditionalFormatting sqref="F15">
    <cfRule type="expression" dxfId="75" priority="5">
      <formula>$F$15="X"</formula>
    </cfRule>
    <cfRule type="expression" dxfId="74" priority="6">
      <formula>$F$15="〇"</formula>
    </cfRule>
  </conditionalFormatting>
  <conditionalFormatting sqref="F17">
    <cfRule type="expression" dxfId="73" priority="1">
      <formula>$F$17="X"</formula>
    </cfRule>
    <cfRule type="expression" dxfId="72" priority="4">
      <formula>$F$17="〇"</formula>
    </cfRule>
  </conditionalFormatting>
  <dataValidations count="1">
    <dataValidation type="whole" allowBlank="1" showInputMessage="1" showErrorMessage="1" sqref="C33:C1048576 D2:D20" xr:uid="{1FE0599B-D93F-4782-89F7-D19EC042629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7F65E-137B-44CF-9196-65866BE4F4F3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12.875" style="2" hidden="1" customWidth="1"/>
    <col min="9" max="9" width="9" style="2"/>
  </cols>
  <sheetData>
    <row r="1" spans="1:8" ht="56.25" customHeight="1" x14ac:dyDescent="0.4">
      <c r="A1" s="11" t="s">
        <v>9</v>
      </c>
      <c r="B1" s="11"/>
      <c r="C1" s="12" t="s">
        <v>13</v>
      </c>
      <c r="D1" s="12"/>
      <c r="E1" s="12"/>
      <c r="F1" s="12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42</v>
      </c>
      <c r="C3" s="3" t="s">
        <v>0</v>
      </c>
      <c r="D3" s="4"/>
      <c r="E3" s="2"/>
      <c r="F3" s="13" t="str">
        <f>IF(D3="","",IF(D3=H3,"〇","X"))</f>
        <v/>
      </c>
      <c r="H3" s="2">
        <f>34-13</f>
        <v>21</v>
      </c>
    </row>
    <row r="4" spans="1:8" s="2" customFormat="1" ht="19.5" thickBot="1" x14ac:dyDescent="0.45">
      <c r="B4" s="7"/>
      <c r="D4" s="5"/>
      <c r="F4" s="14"/>
    </row>
    <row r="5" spans="1:8" ht="56.25" customHeight="1" thickBot="1" x14ac:dyDescent="0.45">
      <c r="A5" s="9" t="s">
        <v>2</v>
      </c>
      <c r="B5" s="6" t="s">
        <v>43</v>
      </c>
      <c r="C5" s="3" t="s">
        <v>0</v>
      </c>
      <c r="D5" s="4"/>
      <c r="E5" s="2"/>
      <c r="F5" s="13" t="str">
        <f>IF(D5="","",IF(D5=H5,"〇","X"))</f>
        <v/>
      </c>
      <c r="H5" s="2">
        <f>87-80</f>
        <v>7</v>
      </c>
    </row>
    <row r="6" spans="1:8" s="2" customFormat="1" ht="19.5" thickBot="1" x14ac:dyDescent="0.45">
      <c r="B6" s="7"/>
      <c r="D6" s="5"/>
      <c r="F6" s="14"/>
    </row>
    <row r="7" spans="1:8" ht="56.25" customHeight="1" thickBot="1" x14ac:dyDescent="0.45">
      <c r="A7" s="9" t="s">
        <v>3</v>
      </c>
      <c r="B7" s="6" t="s">
        <v>44</v>
      </c>
      <c r="C7" s="3" t="s">
        <v>0</v>
      </c>
      <c r="D7" s="4"/>
      <c r="E7" s="2"/>
      <c r="F7" s="13" t="str">
        <f>IF(D7="","",IF(D7=H7,"〇","X"))</f>
        <v/>
      </c>
      <c r="H7" s="2">
        <f>63-33</f>
        <v>30</v>
      </c>
    </row>
    <row r="8" spans="1:8" s="2" customFormat="1" ht="19.5" thickBot="1" x14ac:dyDescent="0.45">
      <c r="B8" s="7"/>
      <c r="D8" s="5"/>
      <c r="F8" s="14"/>
    </row>
    <row r="9" spans="1:8" ht="56.25" customHeight="1" thickBot="1" x14ac:dyDescent="0.45">
      <c r="A9" s="9" t="s">
        <v>4</v>
      </c>
      <c r="B9" s="6" t="s">
        <v>45</v>
      </c>
      <c r="C9" s="3" t="s">
        <v>0</v>
      </c>
      <c r="D9" s="4"/>
      <c r="E9" s="2"/>
      <c r="F9" s="13" t="str">
        <f>IF(D9="","",IF(D9=H9,"〇","X"))</f>
        <v/>
      </c>
      <c r="H9" s="2">
        <f>98-4</f>
        <v>94</v>
      </c>
    </row>
    <row r="10" spans="1:8" ht="19.5" thickBot="1" x14ac:dyDescent="0.45">
      <c r="A10" s="2"/>
      <c r="B10" s="7"/>
      <c r="C10" s="2"/>
      <c r="D10" s="5"/>
      <c r="E10" s="2"/>
      <c r="F10" s="14"/>
    </row>
    <row r="11" spans="1:8" ht="56.25" customHeight="1" thickBot="1" x14ac:dyDescent="0.45">
      <c r="A11" s="9" t="s">
        <v>5</v>
      </c>
      <c r="B11" s="6" t="s">
        <v>46</v>
      </c>
      <c r="C11" s="3" t="s">
        <v>0</v>
      </c>
      <c r="D11" s="4"/>
      <c r="E11" s="2"/>
      <c r="F11" s="13" t="str">
        <f>IF(D11="","",IF(D11=H11,"〇","X"))</f>
        <v/>
      </c>
      <c r="H11" s="2">
        <f>75-72</f>
        <v>3</v>
      </c>
    </row>
    <row r="12" spans="1:8" ht="19.5" thickBot="1" x14ac:dyDescent="0.45">
      <c r="A12" s="2"/>
      <c r="B12" s="7"/>
      <c r="C12" s="2"/>
      <c r="D12" s="5"/>
      <c r="E12" s="2"/>
      <c r="F12" s="14"/>
    </row>
    <row r="13" spans="1:8" ht="56.25" customHeight="1" thickBot="1" x14ac:dyDescent="0.45">
      <c r="A13" s="9" t="s">
        <v>6</v>
      </c>
      <c r="B13" s="6" t="s">
        <v>47</v>
      </c>
      <c r="C13" s="3" t="s">
        <v>0</v>
      </c>
      <c r="D13" s="4"/>
      <c r="E13" s="2"/>
      <c r="F13" s="13" t="str">
        <f>IF(D13="","",IF(D13=H13,"〇","X"))</f>
        <v/>
      </c>
      <c r="H13" s="2">
        <f>37-7</f>
        <v>30</v>
      </c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6" ht="56.25" customHeight="1" x14ac:dyDescent="0.4">
      <c r="A17" s="2"/>
      <c r="B17" s="7"/>
      <c r="C17" s="2"/>
      <c r="D17" s="5"/>
      <c r="E17" s="2"/>
    </row>
    <row r="18" spans="1:6" x14ac:dyDescent="0.4">
      <c r="A18" s="2"/>
      <c r="B18" s="7"/>
      <c r="C18" s="2"/>
      <c r="D18" s="5"/>
      <c r="E18" s="2"/>
    </row>
    <row r="19" spans="1:6" ht="56.25" customHeight="1" x14ac:dyDescent="0.4">
      <c r="A19" s="2"/>
      <c r="B19" s="7"/>
      <c r="C19" s="2"/>
      <c r="D19" s="5"/>
      <c r="E19" s="2"/>
    </row>
    <row r="20" spans="1:6" x14ac:dyDescent="0.4">
      <c r="A20" s="2"/>
      <c r="B20" s="7"/>
      <c r="C20" s="2"/>
      <c r="D20" s="5"/>
      <c r="E20" s="2"/>
    </row>
    <row r="21" spans="1:6" ht="56.25" customHeight="1" x14ac:dyDescent="0.4">
      <c r="A21" s="2"/>
      <c r="B21" s="7"/>
      <c r="C21" s="2"/>
      <c r="D21" s="5"/>
      <c r="E21" s="2"/>
    </row>
    <row r="22" spans="1:6" x14ac:dyDescent="0.4">
      <c r="A22" s="2"/>
      <c r="B22" s="7"/>
      <c r="C22" s="2"/>
      <c r="D22" s="5"/>
      <c r="E22" s="2"/>
    </row>
    <row r="23" spans="1:6" ht="56.25" customHeight="1" x14ac:dyDescent="0.4">
      <c r="A23" s="2"/>
      <c r="B23" s="7"/>
      <c r="C23" s="2"/>
      <c r="D23" s="5"/>
      <c r="E23" s="2"/>
    </row>
    <row r="24" spans="1:6" x14ac:dyDescent="0.4">
      <c r="A24" s="7"/>
      <c r="B24" s="1"/>
      <c r="C24" s="1"/>
      <c r="D24" s="1"/>
      <c r="E24" s="1"/>
      <c r="F24" s="1"/>
    </row>
    <row r="25" spans="1:6" ht="56.25" customHeight="1" x14ac:dyDescent="0.4">
      <c r="A25" s="7"/>
      <c r="B25" s="1"/>
      <c r="C25" s="1"/>
      <c r="D25" s="1"/>
      <c r="E25" s="1"/>
    </row>
    <row r="26" spans="1:6" x14ac:dyDescent="0.4">
      <c r="A26" s="7"/>
      <c r="B26" s="1"/>
      <c r="C26" s="1"/>
      <c r="D26" s="1"/>
      <c r="E26" s="1"/>
    </row>
    <row r="27" spans="1:6" ht="56.25" customHeight="1" x14ac:dyDescent="0.4">
      <c r="A27" s="7"/>
      <c r="B27" s="1"/>
      <c r="C27" s="1"/>
      <c r="D27" s="1"/>
      <c r="E27" s="1"/>
    </row>
    <row r="28" spans="1:6" x14ac:dyDescent="0.4">
      <c r="A28" s="7"/>
      <c r="B28" s="1"/>
      <c r="C28" s="1"/>
      <c r="D28" s="1"/>
      <c r="E28" s="1"/>
    </row>
    <row r="29" spans="1:6" ht="56.25" customHeight="1" x14ac:dyDescent="0.4">
      <c r="A29" s="7"/>
      <c r="B29" s="1"/>
      <c r="C29" s="1"/>
      <c r="D29" s="1"/>
      <c r="E29" s="1"/>
    </row>
    <row r="30" spans="1:6" x14ac:dyDescent="0.4">
      <c r="A30" s="7"/>
      <c r="B30" s="1"/>
      <c r="C30" s="1"/>
      <c r="D30" s="1"/>
      <c r="E30" s="1"/>
    </row>
    <row r="31" spans="1:6" ht="56.25" customHeight="1" x14ac:dyDescent="0.4">
      <c r="A31" s="7"/>
      <c r="B31" s="1"/>
      <c r="C31" s="1"/>
      <c r="D31" s="1"/>
      <c r="E31" s="1"/>
    </row>
    <row r="32" spans="1:6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71" priority="17">
      <formula>F3="X"</formula>
    </cfRule>
    <cfRule type="expression" dxfId="70" priority="18">
      <formula>F3="〇"</formula>
    </cfRule>
  </conditionalFormatting>
  <conditionalFormatting sqref="F7">
    <cfRule type="expression" dxfId="69" priority="13">
      <formula>$F$7="X"</formula>
    </cfRule>
    <cfRule type="expression" dxfId="68" priority="14">
      <formula>$F$7="〇"</formula>
    </cfRule>
  </conditionalFormatting>
  <conditionalFormatting sqref="F5">
    <cfRule type="expression" dxfId="67" priority="15">
      <formula>$F$5="X"</formula>
    </cfRule>
    <cfRule type="expression" dxfId="66" priority="16">
      <formula>$F$5="〇"</formula>
    </cfRule>
  </conditionalFormatting>
  <conditionalFormatting sqref="F9">
    <cfRule type="expression" dxfId="65" priority="11">
      <formula>$F$9="X"</formula>
    </cfRule>
    <cfRule type="expression" dxfId="64" priority="12">
      <formula>$F$9="〇"</formula>
    </cfRule>
  </conditionalFormatting>
  <conditionalFormatting sqref="F11">
    <cfRule type="expression" dxfId="63" priority="9">
      <formula>$F$11="X"</formula>
    </cfRule>
    <cfRule type="expression" dxfId="62" priority="10">
      <formula>$F$11="〇"</formula>
    </cfRule>
  </conditionalFormatting>
  <conditionalFormatting sqref="F13">
    <cfRule type="expression" dxfId="61" priority="7">
      <formula>$F$13="X"</formula>
    </cfRule>
    <cfRule type="expression" dxfId="60" priority="8">
      <formula>$F$13="〇"</formula>
    </cfRule>
  </conditionalFormatting>
  <dataValidations count="1">
    <dataValidation type="whole" allowBlank="1" showInputMessage="1" showErrorMessage="1" sqref="C33:C1048576 D2:D23" xr:uid="{67E8CC03-0537-4E3A-B4BA-70B0916AE9A6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8C926-0370-49F3-B5D1-200065AC6A49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12.875" style="2" hidden="1" customWidth="1"/>
    <col min="9" max="9" width="9" style="2"/>
  </cols>
  <sheetData>
    <row r="1" spans="1:8" ht="56.25" customHeight="1" x14ac:dyDescent="0.4">
      <c r="A1" s="11" t="s">
        <v>9</v>
      </c>
      <c r="B1" s="11"/>
      <c r="C1" s="12" t="s">
        <v>14</v>
      </c>
      <c r="D1" s="12"/>
      <c r="E1" s="12"/>
      <c r="F1" s="12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48</v>
      </c>
      <c r="C3" s="3" t="s">
        <v>0</v>
      </c>
      <c r="D3" s="4"/>
      <c r="E3" s="2"/>
      <c r="F3" s="13" t="str">
        <f>IF(D3="","",IF(D3=H3,"〇","X"))</f>
        <v/>
      </c>
      <c r="H3" s="2">
        <f>87-49</f>
        <v>38</v>
      </c>
    </row>
    <row r="4" spans="1:8" s="2" customFormat="1" ht="19.5" thickBot="1" x14ac:dyDescent="0.45">
      <c r="B4" s="7"/>
      <c r="D4" s="5"/>
      <c r="F4" s="14"/>
    </row>
    <row r="5" spans="1:8" ht="56.25" customHeight="1" thickBot="1" x14ac:dyDescent="0.45">
      <c r="A5" s="9" t="s">
        <v>2</v>
      </c>
      <c r="B5" s="6" t="s">
        <v>49</v>
      </c>
      <c r="C5" s="3" t="s">
        <v>0</v>
      </c>
      <c r="D5" s="4"/>
      <c r="E5" s="2"/>
      <c r="F5" s="13" t="str">
        <f>IF(D5="","",IF(D5=H5,"〇","X"))</f>
        <v/>
      </c>
      <c r="H5" s="2">
        <f>73-46</f>
        <v>27</v>
      </c>
    </row>
    <row r="6" spans="1:8" s="2" customFormat="1" ht="19.5" thickBot="1" x14ac:dyDescent="0.45">
      <c r="B6" s="7"/>
      <c r="D6" s="5"/>
      <c r="F6" s="14"/>
    </row>
    <row r="7" spans="1:8" ht="56.25" customHeight="1" thickBot="1" x14ac:dyDescent="0.45">
      <c r="A7" s="9" t="s">
        <v>3</v>
      </c>
      <c r="B7" s="6" t="s">
        <v>50</v>
      </c>
      <c r="C7" s="3" t="s">
        <v>0</v>
      </c>
      <c r="D7" s="4"/>
      <c r="E7" s="2"/>
      <c r="F7" s="13" t="str">
        <f>IF(D7="","",IF(D7=H7,"〇","X"))</f>
        <v/>
      </c>
      <c r="H7" s="2">
        <f>40-15</f>
        <v>25</v>
      </c>
    </row>
    <row r="8" spans="1:8" s="2" customFormat="1" ht="19.5" thickBot="1" x14ac:dyDescent="0.45">
      <c r="B8" s="7"/>
      <c r="D8" s="5"/>
      <c r="F8" s="14"/>
    </row>
    <row r="9" spans="1:8" ht="56.25" customHeight="1" thickBot="1" x14ac:dyDescent="0.45">
      <c r="A9" s="9" t="s">
        <v>4</v>
      </c>
      <c r="B9" s="6" t="s">
        <v>51</v>
      </c>
      <c r="C9" s="3" t="s">
        <v>0</v>
      </c>
      <c r="D9" s="4"/>
      <c r="E9" s="2"/>
      <c r="F9" s="13" t="str">
        <f>IF(D9="","",IF(D9=H9,"〇","X"))</f>
        <v/>
      </c>
      <c r="H9" s="2">
        <f>42-34</f>
        <v>8</v>
      </c>
    </row>
    <row r="10" spans="1:8" ht="19.5" thickBot="1" x14ac:dyDescent="0.45">
      <c r="A10" s="2"/>
      <c r="B10" s="7"/>
      <c r="C10" s="2"/>
      <c r="D10" s="5"/>
      <c r="E10" s="2"/>
      <c r="F10" s="14"/>
    </row>
    <row r="11" spans="1:8" ht="56.25" customHeight="1" thickBot="1" x14ac:dyDescent="0.45">
      <c r="A11" s="9" t="s">
        <v>5</v>
      </c>
      <c r="B11" s="6" t="s">
        <v>52</v>
      </c>
      <c r="C11" s="3" t="s">
        <v>0</v>
      </c>
      <c r="D11" s="4"/>
      <c r="E11" s="2"/>
      <c r="F11" s="13" t="str">
        <f>IF(D11="","",IF(D11=H11,"〇","X"))</f>
        <v/>
      </c>
      <c r="H11" s="2">
        <f>25-7</f>
        <v>18</v>
      </c>
    </row>
    <row r="12" spans="1:8" ht="19.5" thickBot="1" x14ac:dyDescent="0.45">
      <c r="A12" s="2"/>
      <c r="B12" s="7"/>
      <c r="C12" s="2"/>
      <c r="D12" s="5"/>
      <c r="E12" s="2"/>
      <c r="F12" s="14"/>
    </row>
    <row r="13" spans="1:8" ht="56.25" customHeight="1" thickBot="1" x14ac:dyDescent="0.45">
      <c r="A13" s="9" t="s">
        <v>6</v>
      </c>
      <c r="B13" s="6" t="s">
        <v>53</v>
      </c>
      <c r="C13" s="3" t="s">
        <v>0</v>
      </c>
      <c r="D13" s="4"/>
      <c r="E13" s="2"/>
      <c r="F13" s="13" t="str">
        <f>IF(D13="","",IF(D13=H13,"〇","X"))</f>
        <v/>
      </c>
      <c r="H13" s="2">
        <f>60-6</f>
        <v>54</v>
      </c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6" ht="56.25" customHeight="1" x14ac:dyDescent="0.4">
      <c r="A17" s="2"/>
      <c r="B17" s="7"/>
      <c r="C17" s="2"/>
      <c r="D17" s="5"/>
      <c r="E17" s="2"/>
    </row>
    <row r="18" spans="1:6" x14ac:dyDescent="0.4">
      <c r="A18" s="2"/>
      <c r="B18" s="7"/>
      <c r="C18" s="2"/>
      <c r="D18" s="5"/>
      <c r="E18" s="2"/>
    </row>
    <row r="19" spans="1:6" ht="56.25" customHeight="1" x14ac:dyDescent="0.4">
      <c r="A19" s="2"/>
      <c r="B19" s="7"/>
      <c r="C19" s="2"/>
      <c r="D19" s="5"/>
      <c r="E19" s="2"/>
    </row>
    <row r="20" spans="1:6" x14ac:dyDescent="0.4">
      <c r="A20" s="2"/>
      <c r="B20" s="7"/>
      <c r="C20" s="2"/>
      <c r="D20" s="5"/>
      <c r="E20" s="2"/>
    </row>
    <row r="21" spans="1:6" ht="56.25" customHeight="1" x14ac:dyDescent="0.4">
      <c r="A21" s="2"/>
      <c r="B21" s="7"/>
      <c r="C21" s="2"/>
      <c r="D21" s="5"/>
      <c r="E21" s="2"/>
    </row>
    <row r="22" spans="1:6" x14ac:dyDescent="0.4">
      <c r="A22" s="2"/>
      <c r="B22" s="7"/>
      <c r="C22" s="2"/>
      <c r="D22" s="5"/>
      <c r="E22" s="2"/>
    </row>
    <row r="23" spans="1:6" ht="56.25" customHeight="1" x14ac:dyDescent="0.4">
      <c r="A23" s="7"/>
      <c r="B23" s="1"/>
      <c r="C23" s="1"/>
      <c r="D23" s="1"/>
      <c r="E23" s="1"/>
    </row>
    <row r="24" spans="1:6" x14ac:dyDescent="0.4">
      <c r="A24" s="7"/>
      <c r="B24" s="1"/>
      <c r="C24" s="1"/>
      <c r="D24" s="1"/>
      <c r="E24" s="1"/>
      <c r="F24" s="1"/>
    </row>
    <row r="25" spans="1:6" ht="56.25" customHeight="1" x14ac:dyDescent="0.4">
      <c r="A25" s="7"/>
      <c r="B25" s="1"/>
      <c r="C25" s="1"/>
      <c r="D25" s="1"/>
      <c r="E25" s="1"/>
    </row>
    <row r="26" spans="1:6" x14ac:dyDescent="0.4">
      <c r="A26" s="7"/>
      <c r="B26" s="1"/>
      <c r="C26" s="1"/>
      <c r="D26" s="1"/>
      <c r="E26" s="1"/>
    </row>
    <row r="27" spans="1:6" ht="56.25" customHeight="1" x14ac:dyDescent="0.4">
      <c r="A27" s="7"/>
      <c r="B27" s="1"/>
      <c r="C27" s="1"/>
      <c r="D27" s="1"/>
      <c r="E27" s="1"/>
    </row>
    <row r="28" spans="1:6" x14ac:dyDescent="0.4">
      <c r="A28" s="7"/>
      <c r="B28" s="1"/>
      <c r="C28" s="1"/>
      <c r="D28" s="1"/>
      <c r="E28" s="1"/>
    </row>
    <row r="29" spans="1:6" ht="56.25" customHeight="1" x14ac:dyDescent="0.4">
      <c r="A29" s="7"/>
      <c r="B29" s="1"/>
      <c r="C29" s="1"/>
      <c r="D29" s="1"/>
      <c r="E29" s="1"/>
    </row>
    <row r="30" spans="1:6" x14ac:dyDescent="0.4">
      <c r="A30" s="7"/>
      <c r="B30" s="1"/>
      <c r="C30" s="1"/>
      <c r="D30" s="1"/>
      <c r="E30" s="1"/>
    </row>
    <row r="31" spans="1:6" ht="56.25" customHeight="1" x14ac:dyDescent="0.4">
      <c r="A31" s="7"/>
      <c r="B31" s="1"/>
      <c r="C31" s="1"/>
      <c r="D31" s="1"/>
      <c r="E31" s="1"/>
    </row>
    <row r="32" spans="1:6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59" priority="17">
      <formula>F3="X"</formula>
    </cfRule>
    <cfRule type="expression" dxfId="58" priority="18">
      <formula>F3="〇"</formula>
    </cfRule>
  </conditionalFormatting>
  <conditionalFormatting sqref="F7">
    <cfRule type="expression" dxfId="57" priority="13">
      <formula>$F$7="X"</formula>
    </cfRule>
    <cfRule type="expression" dxfId="56" priority="14">
      <formula>$F$7="〇"</formula>
    </cfRule>
  </conditionalFormatting>
  <conditionalFormatting sqref="F5">
    <cfRule type="expression" dxfId="55" priority="15">
      <formula>$F$5="X"</formula>
    </cfRule>
    <cfRule type="expression" dxfId="54" priority="16">
      <formula>$F$5="〇"</formula>
    </cfRule>
  </conditionalFormatting>
  <conditionalFormatting sqref="F9">
    <cfRule type="expression" dxfId="53" priority="11">
      <formula>$F$9="X"</formula>
    </cfRule>
    <cfRule type="expression" dxfId="52" priority="12">
      <formula>$F$9="〇"</formula>
    </cfRule>
  </conditionalFormatting>
  <conditionalFormatting sqref="F11">
    <cfRule type="expression" dxfId="51" priority="9">
      <formula>$F$11="X"</formula>
    </cfRule>
    <cfRule type="expression" dxfId="50" priority="10">
      <formula>$F$11="〇"</formula>
    </cfRule>
  </conditionalFormatting>
  <conditionalFormatting sqref="F13">
    <cfRule type="expression" dxfId="49" priority="7">
      <formula>$F$13="X"</formula>
    </cfRule>
    <cfRule type="expression" dxfId="48" priority="8">
      <formula>$F$13="〇"</formula>
    </cfRule>
  </conditionalFormatting>
  <dataValidations count="1">
    <dataValidation type="whole" allowBlank="1" showInputMessage="1" showErrorMessage="1" sqref="C33:C1048576 D2:D22" xr:uid="{D2CE7452-FA36-456F-9BDE-1BDAFCD11D5E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2B141-251A-4935-8AEE-7368D5456AD7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12.875" style="2" hidden="1" customWidth="1"/>
    <col min="9" max="9" width="9" style="2"/>
  </cols>
  <sheetData>
    <row r="1" spans="1:8" ht="56.25" customHeight="1" x14ac:dyDescent="0.4">
      <c r="A1" s="11" t="s">
        <v>9</v>
      </c>
      <c r="B1" s="11"/>
      <c r="C1" s="12" t="s">
        <v>15</v>
      </c>
      <c r="D1" s="12"/>
      <c r="E1" s="12"/>
      <c r="F1" s="12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54</v>
      </c>
      <c r="C3" s="3" t="s">
        <v>0</v>
      </c>
      <c r="D3" s="4"/>
      <c r="E3" s="2"/>
      <c r="F3" s="13" t="str">
        <f>IF(D3="","",IF(D3=H3,"〇","X"))</f>
        <v/>
      </c>
      <c r="H3" s="2">
        <f>72-34</f>
        <v>38</v>
      </c>
    </row>
    <row r="4" spans="1:8" s="2" customFormat="1" ht="19.5" thickBot="1" x14ac:dyDescent="0.45">
      <c r="B4" s="7"/>
      <c r="D4" s="5"/>
      <c r="F4" s="14"/>
    </row>
    <row r="5" spans="1:8" ht="56.25" customHeight="1" thickBot="1" x14ac:dyDescent="0.45">
      <c r="A5" s="9" t="s">
        <v>2</v>
      </c>
      <c r="B5" s="6" t="s">
        <v>55</v>
      </c>
      <c r="C5" s="3" t="s">
        <v>0</v>
      </c>
      <c r="D5" s="4"/>
      <c r="E5" s="2"/>
      <c r="F5" s="13" t="str">
        <f>IF(D5="","",IF(D5=H5,"〇","X"))</f>
        <v/>
      </c>
      <c r="H5" s="2">
        <f>64-48</f>
        <v>16</v>
      </c>
    </row>
    <row r="6" spans="1:8" s="2" customFormat="1" ht="19.5" thickBot="1" x14ac:dyDescent="0.45">
      <c r="B6" s="7"/>
      <c r="D6" s="5"/>
      <c r="F6" s="14"/>
    </row>
    <row r="7" spans="1:8" ht="56.25" customHeight="1" thickBot="1" x14ac:dyDescent="0.45">
      <c r="A7" s="9" t="s">
        <v>3</v>
      </c>
      <c r="B7" s="6" t="s">
        <v>56</v>
      </c>
      <c r="C7" s="3" t="s">
        <v>0</v>
      </c>
      <c r="D7" s="4"/>
      <c r="E7" s="2"/>
      <c r="F7" s="13" t="str">
        <f>IF(D7="","",IF(D7=H7,"〇","X"))</f>
        <v/>
      </c>
      <c r="H7" s="2">
        <f>94-25</f>
        <v>69</v>
      </c>
    </row>
    <row r="8" spans="1:8" s="2" customFormat="1" ht="19.5" thickBot="1" x14ac:dyDescent="0.45">
      <c r="B8" s="7"/>
      <c r="D8" s="5"/>
      <c r="F8" s="14"/>
    </row>
    <row r="9" spans="1:8" ht="56.25" customHeight="1" thickBot="1" x14ac:dyDescent="0.45">
      <c r="A9" s="9" t="s">
        <v>4</v>
      </c>
      <c r="B9" s="6" t="s">
        <v>57</v>
      </c>
      <c r="C9" s="3" t="s">
        <v>0</v>
      </c>
      <c r="D9" s="4"/>
      <c r="E9" s="2"/>
      <c r="F9" s="13" t="str">
        <f>IF(D9="","",IF(D9=H9,"〇","X"))</f>
        <v/>
      </c>
      <c r="H9" s="2">
        <f>51-14</f>
        <v>37</v>
      </c>
    </row>
    <row r="10" spans="1:8" ht="19.5" thickBot="1" x14ac:dyDescent="0.45">
      <c r="A10" s="2"/>
      <c r="B10" s="7"/>
      <c r="C10" s="2"/>
      <c r="D10" s="5"/>
      <c r="E10" s="2"/>
      <c r="F10" s="14"/>
    </row>
    <row r="11" spans="1:8" ht="56.25" customHeight="1" thickBot="1" x14ac:dyDescent="0.45">
      <c r="A11" s="9" t="s">
        <v>5</v>
      </c>
      <c r="B11" s="6" t="s">
        <v>58</v>
      </c>
      <c r="C11" s="3" t="s">
        <v>0</v>
      </c>
      <c r="D11" s="4"/>
      <c r="E11" s="2"/>
      <c r="F11" s="13" t="str">
        <f>IF(D11="","",IF(D11=H11,"〇","X"))</f>
        <v/>
      </c>
      <c r="H11" s="2">
        <f>82-23</f>
        <v>59</v>
      </c>
    </row>
    <row r="12" spans="1:8" ht="19.5" thickBot="1" x14ac:dyDescent="0.45">
      <c r="A12" s="2"/>
      <c r="B12" s="7"/>
      <c r="C12" s="2"/>
      <c r="D12" s="5"/>
      <c r="E12" s="2"/>
      <c r="F12" s="14"/>
    </row>
    <row r="13" spans="1:8" ht="56.25" customHeight="1" thickBot="1" x14ac:dyDescent="0.45">
      <c r="A13" s="9" t="s">
        <v>6</v>
      </c>
      <c r="B13" s="6" t="s">
        <v>59</v>
      </c>
      <c r="C13" s="3" t="s">
        <v>0</v>
      </c>
      <c r="D13" s="4"/>
      <c r="E13" s="2"/>
      <c r="F13" s="13" t="str">
        <f>IF(D13="","",IF(D13=H13,"〇","X"))</f>
        <v/>
      </c>
      <c r="H13" s="2">
        <f>62-29</f>
        <v>33</v>
      </c>
    </row>
    <row r="14" spans="1:8" ht="19.5" thickBot="1" x14ac:dyDescent="0.45">
      <c r="A14" s="2"/>
      <c r="B14" s="7"/>
      <c r="C14" s="2"/>
      <c r="D14" s="5"/>
      <c r="E14" s="2"/>
      <c r="F14" s="14"/>
    </row>
    <row r="15" spans="1:8" ht="56.25" customHeight="1" thickBot="1" x14ac:dyDescent="0.45">
      <c r="A15" s="9" t="s">
        <v>7</v>
      </c>
      <c r="B15" s="6" t="s">
        <v>60</v>
      </c>
      <c r="C15" s="3" t="s">
        <v>0</v>
      </c>
      <c r="D15" s="4"/>
      <c r="E15" s="2"/>
      <c r="F15" s="13" t="str">
        <f>IF(D15="","",IF(D15=H15,"〇","X"))</f>
        <v/>
      </c>
      <c r="H15" s="2">
        <f>54-35</f>
        <v>19</v>
      </c>
    </row>
    <row r="16" spans="1:8" ht="19.5" thickBot="1" x14ac:dyDescent="0.45">
      <c r="A16" s="2"/>
      <c r="B16" s="7"/>
      <c r="C16" s="2"/>
      <c r="D16" s="5"/>
      <c r="E16" s="2"/>
      <c r="F16" s="14"/>
    </row>
    <row r="17" spans="1:8" ht="56.25" customHeight="1" thickBot="1" x14ac:dyDescent="0.45">
      <c r="A17" s="9" t="s">
        <v>8</v>
      </c>
      <c r="B17" s="6" t="s">
        <v>61</v>
      </c>
      <c r="C17" s="3" t="s">
        <v>0</v>
      </c>
      <c r="D17" s="4"/>
      <c r="E17" s="2"/>
      <c r="F17" s="13" t="str">
        <f>IF(D17="","",IF(D17=H17,"〇","X"))</f>
        <v/>
      </c>
      <c r="H17" s="2">
        <f>32-16</f>
        <v>16</v>
      </c>
    </row>
    <row r="18" spans="1:8" x14ac:dyDescent="0.4">
      <c r="A18" s="2"/>
      <c r="B18" s="7"/>
      <c r="C18" s="2"/>
      <c r="D18" s="5"/>
      <c r="E18" s="2"/>
    </row>
    <row r="19" spans="1:8" ht="56.25" customHeight="1" x14ac:dyDescent="0.4">
      <c r="A19" s="2"/>
      <c r="B19" s="7"/>
      <c r="C19" s="2"/>
      <c r="D19" s="5"/>
      <c r="E19" s="2"/>
    </row>
    <row r="20" spans="1:8" x14ac:dyDescent="0.4">
      <c r="A20" s="2"/>
      <c r="B20" s="7"/>
      <c r="C20" s="2"/>
      <c r="D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47" priority="17">
      <formula>F3="X"</formula>
    </cfRule>
    <cfRule type="expression" dxfId="46" priority="18">
      <formula>F3="〇"</formula>
    </cfRule>
  </conditionalFormatting>
  <conditionalFormatting sqref="F7">
    <cfRule type="expression" dxfId="45" priority="13">
      <formula>$F$7="X"</formula>
    </cfRule>
    <cfRule type="expression" dxfId="44" priority="14">
      <formula>$F$7="〇"</formula>
    </cfRule>
  </conditionalFormatting>
  <conditionalFormatting sqref="F5">
    <cfRule type="expression" dxfId="43" priority="15">
      <formula>$F$5="X"</formula>
    </cfRule>
    <cfRule type="expression" dxfId="42" priority="16">
      <formula>$F$5="〇"</formula>
    </cfRule>
  </conditionalFormatting>
  <conditionalFormatting sqref="F9">
    <cfRule type="expression" dxfId="41" priority="11">
      <formula>$F$9="X"</formula>
    </cfRule>
    <cfRule type="expression" dxfId="40" priority="12">
      <formula>$F$9="〇"</formula>
    </cfRule>
  </conditionalFormatting>
  <conditionalFormatting sqref="F11">
    <cfRule type="expression" dxfId="39" priority="9">
      <formula>$F$11="X"</formula>
    </cfRule>
    <cfRule type="expression" dxfId="38" priority="10">
      <formula>$F$11="〇"</formula>
    </cfRule>
  </conditionalFormatting>
  <conditionalFormatting sqref="F13">
    <cfRule type="expression" dxfId="37" priority="7">
      <formula>$F$13="X"</formula>
    </cfRule>
    <cfRule type="expression" dxfId="36" priority="8">
      <formula>$F$13="〇"</formula>
    </cfRule>
  </conditionalFormatting>
  <conditionalFormatting sqref="F15">
    <cfRule type="expression" dxfId="35" priority="5">
      <formula>$F$15="X"</formula>
    </cfRule>
    <cfRule type="expression" dxfId="34" priority="6">
      <formula>$F$15="〇"</formula>
    </cfRule>
  </conditionalFormatting>
  <conditionalFormatting sqref="F17">
    <cfRule type="expression" dxfId="33" priority="1">
      <formula>$F$17="X"</formula>
    </cfRule>
    <cfRule type="expression" dxfId="32" priority="4">
      <formula>$F$17="〇"</formula>
    </cfRule>
  </conditionalFormatting>
  <dataValidations count="1">
    <dataValidation type="whole" allowBlank="1" showInputMessage="1" showErrorMessage="1" sqref="C33:C1048576 D2:D20" xr:uid="{A630FBEA-B8AB-4F4E-8B17-49E3D5907FB6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BEF7A-A22C-42F3-8812-2B9CDE91FE3D}">
  <dimension ref="A1:J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  <col min="10" max="10" width="12.875" bestFit="1" customWidth="1"/>
  </cols>
  <sheetData>
    <row r="1" spans="1:10" ht="56.25" customHeight="1" x14ac:dyDescent="0.4">
      <c r="A1" s="11" t="s">
        <v>9</v>
      </c>
      <c r="B1" s="11"/>
      <c r="C1" s="12" t="s">
        <v>16</v>
      </c>
      <c r="D1" s="12"/>
      <c r="E1" s="12"/>
      <c r="F1" s="12"/>
      <c r="J1" s="2"/>
    </row>
    <row r="2" spans="1:10" s="2" customFormat="1" ht="19.5" thickBot="1" x14ac:dyDescent="0.45">
      <c r="B2" s="7"/>
    </row>
    <row r="3" spans="1:10" ht="56.25" customHeight="1" thickBot="1" x14ac:dyDescent="0.45">
      <c r="A3" s="9" t="s">
        <v>1</v>
      </c>
      <c r="B3" s="6" t="s">
        <v>62</v>
      </c>
      <c r="C3" s="3" t="s">
        <v>0</v>
      </c>
      <c r="D3" s="4"/>
      <c r="E3" s="2"/>
      <c r="F3" s="13" t="str">
        <f>IF(D3="","",IF(D3=H3,"〇","X"))</f>
        <v/>
      </c>
      <c r="H3" s="2">
        <f>70-23</f>
        <v>47</v>
      </c>
      <c r="J3" s="2"/>
    </row>
    <row r="4" spans="1:10" s="2" customFormat="1" ht="19.5" thickBot="1" x14ac:dyDescent="0.45">
      <c r="B4" s="7"/>
      <c r="D4" s="5"/>
      <c r="F4" s="14"/>
    </row>
    <row r="5" spans="1:10" ht="56.25" customHeight="1" thickBot="1" x14ac:dyDescent="0.45">
      <c r="A5" s="9" t="s">
        <v>2</v>
      </c>
      <c r="B5" s="6" t="s">
        <v>63</v>
      </c>
      <c r="C5" s="3" t="s">
        <v>0</v>
      </c>
      <c r="D5" s="4"/>
      <c r="E5" s="2"/>
      <c r="F5" s="13" t="str">
        <f>IF(D5="","",IF(D5=H5,"〇","X"))</f>
        <v/>
      </c>
      <c r="H5" s="2">
        <f>90-59</f>
        <v>31</v>
      </c>
      <c r="J5" s="2"/>
    </row>
    <row r="6" spans="1:10" s="2" customFormat="1" ht="19.5" thickBot="1" x14ac:dyDescent="0.45">
      <c r="B6" s="7"/>
      <c r="D6" s="5"/>
      <c r="F6" s="14"/>
    </row>
    <row r="7" spans="1:10" ht="56.25" customHeight="1" thickBot="1" x14ac:dyDescent="0.45">
      <c r="A7" s="9" t="s">
        <v>3</v>
      </c>
      <c r="B7" s="6" t="s">
        <v>64</v>
      </c>
      <c r="C7" s="3" t="s">
        <v>0</v>
      </c>
      <c r="D7" s="4"/>
      <c r="E7" s="2"/>
      <c r="F7" s="13" t="str">
        <f>IF(D7="","",IF(D7=H7,"〇","X"))</f>
        <v/>
      </c>
      <c r="H7" s="2">
        <f>50-34</f>
        <v>16</v>
      </c>
      <c r="J7" s="2"/>
    </row>
    <row r="8" spans="1:10" s="2" customFormat="1" ht="19.5" thickBot="1" x14ac:dyDescent="0.45">
      <c r="B8" s="7"/>
      <c r="D8" s="5"/>
      <c r="F8" s="14"/>
    </row>
    <row r="9" spans="1:10" ht="56.25" customHeight="1" thickBot="1" x14ac:dyDescent="0.45">
      <c r="A9" s="9" t="s">
        <v>4</v>
      </c>
      <c r="B9" s="6" t="s">
        <v>65</v>
      </c>
      <c r="C9" s="3" t="s">
        <v>0</v>
      </c>
      <c r="D9" s="4"/>
      <c r="E9" s="2"/>
      <c r="F9" s="13" t="str">
        <f>IF(D9="","",IF(D9=H9,"〇","X"))</f>
        <v/>
      </c>
      <c r="H9" s="2">
        <f>40-26</f>
        <v>14</v>
      </c>
      <c r="J9" s="2"/>
    </row>
    <row r="10" spans="1:10" ht="19.5" thickBot="1" x14ac:dyDescent="0.45">
      <c r="A10" s="2"/>
      <c r="B10" s="7"/>
      <c r="C10" s="2"/>
      <c r="D10" s="5"/>
      <c r="E10" s="2"/>
      <c r="F10" s="14"/>
      <c r="J10" s="2"/>
    </row>
    <row r="11" spans="1:10" ht="56.25" customHeight="1" thickBot="1" x14ac:dyDescent="0.45">
      <c r="A11" s="9" t="s">
        <v>5</v>
      </c>
      <c r="B11" s="6" t="s">
        <v>66</v>
      </c>
      <c r="C11" s="3" t="s">
        <v>0</v>
      </c>
      <c r="D11" s="4"/>
      <c r="E11" s="2"/>
      <c r="F11" s="13" t="str">
        <f>IF(D11="","",IF(D11=H11,"〇","X"))</f>
        <v/>
      </c>
      <c r="H11" s="2">
        <f>67-59</f>
        <v>8</v>
      </c>
      <c r="J11" s="2"/>
    </row>
    <row r="12" spans="1:10" ht="19.5" thickBot="1" x14ac:dyDescent="0.45">
      <c r="A12" s="2"/>
      <c r="B12" s="7"/>
      <c r="C12" s="2"/>
      <c r="D12" s="5"/>
      <c r="E12" s="2"/>
      <c r="F12" s="14"/>
      <c r="J12" s="2"/>
    </row>
    <row r="13" spans="1:10" ht="56.25" customHeight="1" thickBot="1" x14ac:dyDescent="0.45">
      <c r="A13" s="9" t="s">
        <v>6</v>
      </c>
      <c r="B13" s="6" t="s">
        <v>67</v>
      </c>
      <c r="C13" s="3" t="s">
        <v>0</v>
      </c>
      <c r="D13" s="4"/>
      <c r="E13" s="2"/>
      <c r="F13" s="13" t="str">
        <f>IF(D13="","",IF(D13=H13,"〇","X"))</f>
        <v/>
      </c>
      <c r="H13" s="2">
        <f>94-89</f>
        <v>5</v>
      </c>
      <c r="J13" s="2"/>
    </row>
    <row r="14" spans="1:10" ht="19.5" thickBot="1" x14ac:dyDescent="0.45">
      <c r="A14" s="2"/>
      <c r="B14" s="7"/>
      <c r="C14" s="2"/>
      <c r="D14" s="5"/>
      <c r="E14" s="2"/>
      <c r="F14" s="14"/>
      <c r="J14" s="2"/>
    </row>
    <row r="15" spans="1:10" ht="56.25" customHeight="1" thickBot="1" x14ac:dyDescent="0.45">
      <c r="A15" s="9" t="s">
        <v>7</v>
      </c>
      <c r="B15" s="6" t="s">
        <v>77</v>
      </c>
      <c r="C15" s="3" t="s">
        <v>0</v>
      </c>
      <c r="D15" s="4"/>
      <c r="E15" s="2"/>
      <c r="F15" s="13" t="str">
        <f>IF(D15="","",IF(D15=H15,"〇","X"))</f>
        <v/>
      </c>
      <c r="H15" s="2">
        <f>33-28</f>
        <v>5</v>
      </c>
      <c r="J15" s="2"/>
    </row>
    <row r="16" spans="1:10" ht="19.5" thickBot="1" x14ac:dyDescent="0.45">
      <c r="A16" s="2"/>
      <c r="B16" s="7"/>
      <c r="C16" s="2"/>
      <c r="D16" s="5"/>
      <c r="E16" s="2"/>
      <c r="F16" s="14"/>
      <c r="J16" s="2"/>
    </row>
    <row r="17" spans="1:10" ht="56.25" customHeight="1" thickBot="1" x14ac:dyDescent="0.45">
      <c r="A17" s="9" t="s">
        <v>8</v>
      </c>
      <c r="B17" s="6" t="s">
        <v>68</v>
      </c>
      <c r="C17" s="3" t="s">
        <v>0</v>
      </c>
      <c r="D17" s="4"/>
      <c r="E17" s="2"/>
      <c r="F17" s="13" t="str">
        <f>IF(D17="","",IF(D17=H17,"〇","X"))</f>
        <v/>
      </c>
      <c r="H17" s="2">
        <f>70-61</f>
        <v>9</v>
      </c>
      <c r="J17" s="2"/>
    </row>
    <row r="18" spans="1:10" x14ac:dyDescent="0.4">
      <c r="A18" s="2"/>
      <c r="B18" s="7"/>
      <c r="C18" s="2"/>
      <c r="D18" s="5"/>
      <c r="E18" s="2"/>
    </row>
    <row r="19" spans="1:10" ht="56.25" customHeight="1" x14ac:dyDescent="0.4">
      <c r="A19" s="2"/>
      <c r="B19" s="7"/>
      <c r="C19" s="2"/>
      <c r="D19" s="5"/>
      <c r="E19" s="2"/>
    </row>
    <row r="20" spans="1:10" x14ac:dyDescent="0.4">
      <c r="A20" s="2"/>
      <c r="B20" s="7"/>
      <c r="C20" s="2"/>
      <c r="D20" s="5"/>
      <c r="E20" s="2"/>
    </row>
    <row r="21" spans="1:10" ht="56.25" customHeight="1" x14ac:dyDescent="0.4">
      <c r="A21" s="7"/>
      <c r="B21" s="1"/>
      <c r="C21" s="1"/>
      <c r="D21" s="1"/>
      <c r="E21" s="1"/>
    </row>
    <row r="22" spans="1:10" x14ac:dyDescent="0.4">
      <c r="A22" s="7"/>
      <c r="B22" s="1"/>
      <c r="C22" s="1"/>
      <c r="D22" s="1"/>
      <c r="E22" s="1"/>
      <c r="F22" s="1"/>
    </row>
    <row r="23" spans="1:10" ht="56.25" customHeight="1" x14ac:dyDescent="0.4">
      <c r="A23" s="7"/>
      <c r="B23" s="1"/>
      <c r="C23" s="1"/>
      <c r="D23" s="1"/>
      <c r="E23" s="1"/>
    </row>
    <row r="24" spans="1:10" x14ac:dyDescent="0.4">
      <c r="A24" s="7"/>
      <c r="B24" s="1"/>
      <c r="C24" s="1"/>
      <c r="D24" s="1"/>
      <c r="E24" s="1"/>
      <c r="F24" s="1"/>
    </row>
    <row r="25" spans="1:10" ht="56.25" customHeight="1" x14ac:dyDescent="0.4">
      <c r="A25" s="7"/>
      <c r="B25" s="1"/>
      <c r="C25" s="1"/>
      <c r="D25" s="1"/>
      <c r="E25" s="1"/>
    </row>
    <row r="26" spans="1:10" x14ac:dyDescent="0.4">
      <c r="A26" s="7"/>
      <c r="B26" s="1"/>
      <c r="C26" s="1"/>
      <c r="D26" s="1"/>
      <c r="E26" s="1"/>
    </row>
    <row r="27" spans="1:10" ht="56.25" customHeight="1" x14ac:dyDescent="0.4">
      <c r="A27" s="7"/>
      <c r="B27" s="1"/>
      <c r="C27" s="1"/>
      <c r="D27" s="1"/>
      <c r="E27" s="1"/>
    </row>
    <row r="28" spans="1:10" x14ac:dyDescent="0.4">
      <c r="A28" s="7"/>
      <c r="B28" s="1"/>
      <c r="C28" s="1"/>
      <c r="D28" s="1"/>
      <c r="E28" s="1"/>
    </row>
    <row r="29" spans="1:10" ht="56.25" customHeight="1" x14ac:dyDescent="0.4">
      <c r="A29" s="7"/>
      <c r="B29" s="1"/>
      <c r="C29" s="1"/>
      <c r="D29" s="1"/>
      <c r="E29" s="1"/>
    </row>
    <row r="30" spans="1:10" x14ac:dyDescent="0.4">
      <c r="A30" s="7"/>
      <c r="B30" s="1"/>
      <c r="C30" s="1"/>
      <c r="D30" s="1"/>
      <c r="E30" s="1"/>
    </row>
    <row r="31" spans="1:10" ht="56.25" customHeight="1" x14ac:dyDescent="0.4">
      <c r="A31" s="7"/>
      <c r="B31" s="1"/>
      <c r="C31" s="1"/>
      <c r="D31" s="1"/>
      <c r="E31" s="1"/>
    </row>
    <row r="32" spans="1:10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31" priority="17">
      <formula>F3="X"</formula>
    </cfRule>
    <cfRule type="expression" dxfId="30" priority="18">
      <formula>F3="〇"</formula>
    </cfRule>
  </conditionalFormatting>
  <conditionalFormatting sqref="F7">
    <cfRule type="expression" dxfId="29" priority="13">
      <formula>$F$7="X"</formula>
    </cfRule>
    <cfRule type="expression" dxfId="28" priority="14">
      <formula>$F$7="〇"</formula>
    </cfRule>
  </conditionalFormatting>
  <conditionalFormatting sqref="F5">
    <cfRule type="expression" dxfId="27" priority="15">
      <formula>$F$5="X"</formula>
    </cfRule>
    <cfRule type="expression" dxfId="26" priority="16">
      <formula>$F$5="〇"</formula>
    </cfRule>
  </conditionalFormatting>
  <conditionalFormatting sqref="F9">
    <cfRule type="expression" dxfId="25" priority="11">
      <formula>$F$9="X"</formula>
    </cfRule>
    <cfRule type="expression" dxfId="24" priority="12">
      <formula>$F$9="〇"</formula>
    </cfRule>
  </conditionalFormatting>
  <conditionalFormatting sqref="F11">
    <cfRule type="expression" dxfId="23" priority="9">
      <formula>$F$11="X"</formula>
    </cfRule>
    <cfRule type="expression" dxfId="22" priority="10">
      <formula>$F$11="〇"</formula>
    </cfRule>
  </conditionalFormatting>
  <conditionalFormatting sqref="F13">
    <cfRule type="expression" dxfId="21" priority="7">
      <formula>$F$13="X"</formula>
    </cfRule>
    <cfRule type="expression" dxfId="20" priority="8">
      <formula>$F$13="〇"</formula>
    </cfRule>
  </conditionalFormatting>
  <conditionalFormatting sqref="F15">
    <cfRule type="expression" dxfId="19" priority="5">
      <formula>$F$15="X"</formula>
    </cfRule>
    <cfRule type="expression" dxfId="18" priority="6">
      <formula>$F$15="〇"</formula>
    </cfRule>
  </conditionalFormatting>
  <conditionalFormatting sqref="F17">
    <cfRule type="expression" dxfId="17" priority="1">
      <formula>$F$17="X"</formula>
    </cfRule>
    <cfRule type="expression" dxfId="16" priority="4">
      <formula>$F$17="〇"</formula>
    </cfRule>
  </conditionalFormatting>
  <dataValidations count="1">
    <dataValidation type="whole" allowBlank="1" showInputMessage="1" showErrorMessage="1" sqref="C33:C1048576 D2:D20" xr:uid="{587E2E62-2F26-4B99-A79E-C3B6C2A07FD2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C94E0-3AA2-49C7-93CF-6387A0E4E82A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12.875" style="10" hidden="1" customWidth="1"/>
    <col min="9" max="9" width="9" style="2"/>
  </cols>
  <sheetData>
    <row r="1" spans="1:8" ht="56.25" customHeight="1" x14ac:dyDescent="0.4">
      <c r="A1" s="11" t="s">
        <v>9</v>
      </c>
      <c r="B1" s="11"/>
      <c r="C1" s="12" t="s">
        <v>17</v>
      </c>
      <c r="D1" s="12"/>
      <c r="E1" s="12"/>
      <c r="F1" s="12"/>
    </row>
    <row r="2" spans="1:8" s="2" customFormat="1" ht="19.5" thickBot="1" x14ac:dyDescent="0.45">
      <c r="B2" s="7"/>
      <c r="H2" s="10"/>
    </row>
    <row r="3" spans="1:8" ht="56.25" customHeight="1" thickBot="1" x14ac:dyDescent="0.45">
      <c r="A3" s="9" t="s">
        <v>1</v>
      </c>
      <c r="B3" s="6" t="s">
        <v>69</v>
      </c>
      <c r="C3" s="3" t="s">
        <v>0</v>
      </c>
      <c r="D3" s="4"/>
      <c r="E3" s="2"/>
      <c r="F3" s="13" t="str">
        <f>IF(D3="","",IF(D3=H3,"〇","X"))</f>
        <v/>
      </c>
      <c r="H3" s="2">
        <f>83-5</f>
        <v>78</v>
      </c>
    </row>
    <row r="4" spans="1:8" s="2" customFormat="1" ht="19.5" thickBot="1" x14ac:dyDescent="0.45">
      <c r="B4" s="7"/>
      <c r="D4" s="5"/>
      <c r="F4" s="14"/>
    </row>
    <row r="5" spans="1:8" ht="56.25" customHeight="1" thickBot="1" x14ac:dyDescent="0.45">
      <c r="A5" s="9" t="s">
        <v>2</v>
      </c>
      <c r="B5" s="6" t="s">
        <v>70</v>
      </c>
      <c r="C5" s="3" t="s">
        <v>0</v>
      </c>
      <c r="D5" s="4"/>
      <c r="E5" s="2"/>
      <c r="F5" s="13" t="str">
        <f>IF(D5="","",IF(D5=H5,"〇","X"))</f>
        <v/>
      </c>
      <c r="H5" s="2">
        <f>26-9</f>
        <v>17</v>
      </c>
    </row>
    <row r="6" spans="1:8" s="2" customFormat="1" ht="19.5" thickBot="1" x14ac:dyDescent="0.45">
      <c r="B6" s="7"/>
      <c r="D6" s="5"/>
      <c r="F6" s="14"/>
    </row>
    <row r="7" spans="1:8" ht="56.25" customHeight="1" thickBot="1" x14ac:dyDescent="0.45">
      <c r="A7" s="9" t="s">
        <v>3</v>
      </c>
      <c r="B7" s="6" t="s">
        <v>71</v>
      </c>
      <c r="C7" s="3" t="s">
        <v>0</v>
      </c>
      <c r="D7" s="4"/>
      <c r="E7" s="2"/>
      <c r="F7" s="13" t="str">
        <f>IF(D7="","",IF(D7=H7,"〇","X"))</f>
        <v/>
      </c>
      <c r="H7" s="2">
        <f>34-5</f>
        <v>29</v>
      </c>
    </row>
    <row r="8" spans="1:8" s="2" customFormat="1" ht="19.5" thickBot="1" x14ac:dyDescent="0.45">
      <c r="B8" s="7"/>
      <c r="D8" s="5"/>
      <c r="F8" s="14"/>
    </row>
    <row r="9" spans="1:8" ht="56.25" customHeight="1" thickBot="1" x14ac:dyDescent="0.45">
      <c r="A9" s="9" t="s">
        <v>4</v>
      </c>
      <c r="B9" s="6" t="s">
        <v>72</v>
      </c>
      <c r="C9" s="3" t="s">
        <v>0</v>
      </c>
      <c r="D9" s="4"/>
      <c r="E9" s="2"/>
      <c r="F9" s="13" t="str">
        <f>IF(D9="","",IF(D9=H9,"〇","X"))</f>
        <v/>
      </c>
      <c r="H9" s="2">
        <f>82-6</f>
        <v>76</v>
      </c>
    </row>
    <row r="10" spans="1:8" ht="19.5" thickBot="1" x14ac:dyDescent="0.45">
      <c r="A10" s="2"/>
      <c r="B10" s="7"/>
      <c r="C10" s="2"/>
      <c r="D10" s="5"/>
      <c r="E10" s="2"/>
      <c r="F10" s="14"/>
      <c r="H10" s="2"/>
    </row>
    <row r="11" spans="1:8" ht="56.25" customHeight="1" thickBot="1" x14ac:dyDescent="0.45">
      <c r="A11" s="9" t="s">
        <v>5</v>
      </c>
      <c r="B11" s="6" t="s">
        <v>73</v>
      </c>
      <c r="C11" s="3" t="s">
        <v>0</v>
      </c>
      <c r="D11" s="4"/>
      <c r="E11" s="2"/>
      <c r="F11" s="13" t="str">
        <f>IF(D11="","",IF(D11=H11,"〇","X"))</f>
        <v/>
      </c>
      <c r="H11" s="2">
        <f>60-1</f>
        <v>59</v>
      </c>
    </row>
    <row r="12" spans="1:8" ht="19.5" thickBot="1" x14ac:dyDescent="0.45">
      <c r="A12" s="2"/>
      <c r="B12" s="7"/>
      <c r="C12" s="2"/>
      <c r="D12" s="5"/>
      <c r="E12" s="2"/>
      <c r="F12" s="14"/>
      <c r="H12" s="2"/>
    </row>
    <row r="13" spans="1:8" ht="56.25" customHeight="1" thickBot="1" x14ac:dyDescent="0.45">
      <c r="A13" s="9" t="s">
        <v>6</v>
      </c>
      <c r="B13" s="6" t="s">
        <v>74</v>
      </c>
      <c r="C13" s="3" t="s">
        <v>0</v>
      </c>
      <c r="D13" s="4"/>
      <c r="E13" s="2"/>
      <c r="F13" s="13" t="str">
        <f>IF(D13="","",IF(D13=H13,"〇","X"))</f>
        <v/>
      </c>
      <c r="H13" s="2">
        <f>80-3</f>
        <v>77</v>
      </c>
    </row>
    <row r="14" spans="1:8" ht="19.5" thickBot="1" x14ac:dyDescent="0.45">
      <c r="A14" s="2"/>
      <c r="B14" s="7"/>
      <c r="C14" s="2"/>
      <c r="D14" s="5"/>
      <c r="E14" s="2"/>
      <c r="F14" s="14"/>
      <c r="H14" s="2"/>
    </row>
    <row r="15" spans="1:8" ht="56.25" customHeight="1" thickBot="1" x14ac:dyDescent="0.45">
      <c r="A15" s="9" t="s">
        <v>7</v>
      </c>
      <c r="B15" s="6" t="s">
        <v>75</v>
      </c>
      <c r="C15" s="3" t="s">
        <v>0</v>
      </c>
      <c r="D15" s="4"/>
      <c r="E15" s="2"/>
      <c r="F15" s="13" t="str">
        <f>IF(D15="","",IF(D15=H15,"〇","X"))</f>
        <v/>
      </c>
      <c r="H15" s="2">
        <f>20-2</f>
        <v>18</v>
      </c>
    </row>
    <row r="16" spans="1:8" ht="19.5" thickBot="1" x14ac:dyDescent="0.45">
      <c r="A16" s="2"/>
      <c r="B16" s="7"/>
      <c r="C16" s="2"/>
      <c r="D16" s="5"/>
      <c r="E16" s="2"/>
      <c r="F16" s="14"/>
      <c r="H16" s="2"/>
    </row>
    <row r="17" spans="1:8" ht="56.25" customHeight="1" thickBot="1" x14ac:dyDescent="0.45">
      <c r="A17" s="9" t="s">
        <v>8</v>
      </c>
      <c r="B17" s="6" t="s">
        <v>76</v>
      </c>
      <c r="C17" s="3" t="s">
        <v>0</v>
      </c>
      <c r="D17" s="4"/>
      <c r="E17" s="2"/>
      <c r="F17" s="13" t="str">
        <f>IF(D17="","",IF(D17=H17,"〇","X"))</f>
        <v/>
      </c>
      <c r="H17" s="2">
        <f>70-5</f>
        <v>65</v>
      </c>
    </row>
    <row r="18" spans="1:8" x14ac:dyDescent="0.4">
      <c r="A18" s="2"/>
      <c r="B18" s="7"/>
      <c r="C18" s="2"/>
      <c r="D18" s="5"/>
      <c r="E18" s="2"/>
    </row>
    <row r="19" spans="1:8" ht="56.25" customHeight="1" x14ac:dyDescent="0.4">
      <c r="A19" s="2"/>
      <c r="B19" s="7"/>
      <c r="C19" s="2"/>
      <c r="D19" s="5"/>
      <c r="E19" s="2"/>
    </row>
    <row r="20" spans="1:8" x14ac:dyDescent="0.4">
      <c r="A20" s="2"/>
      <c r="B20" s="7"/>
      <c r="C20" s="2"/>
      <c r="D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5" priority="17">
      <formula>F3="X"</formula>
    </cfRule>
    <cfRule type="expression" dxfId="14" priority="18">
      <formula>F3="〇"</formula>
    </cfRule>
  </conditionalFormatting>
  <conditionalFormatting sqref="F7">
    <cfRule type="expression" dxfId="13" priority="13">
      <formula>$F$7="X"</formula>
    </cfRule>
    <cfRule type="expression" dxfId="12" priority="14">
      <formula>$F$7="〇"</formula>
    </cfRule>
  </conditionalFormatting>
  <conditionalFormatting sqref="F5">
    <cfRule type="expression" dxfId="11" priority="15">
      <formula>$F$5="X"</formula>
    </cfRule>
    <cfRule type="expression" dxfId="10" priority="16">
      <formula>$F$5="〇"</formula>
    </cfRule>
  </conditionalFormatting>
  <conditionalFormatting sqref="F9">
    <cfRule type="expression" dxfId="9" priority="11">
      <formula>$F$9="X"</formula>
    </cfRule>
    <cfRule type="expression" dxfId="8" priority="12">
      <formula>$F$9="〇"</formula>
    </cfRule>
  </conditionalFormatting>
  <conditionalFormatting sqref="F11">
    <cfRule type="expression" dxfId="7" priority="9">
      <formula>$F$11="X"</formula>
    </cfRule>
    <cfRule type="expression" dxfId="6" priority="10">
      <formula>$F$11="〇"</formula>
    </cfRule>
  </conditionalFormatting>
  <conditionalFormatting sqref="F13">
    <cfRule type="expression" dxfId="5" priority="7">
      <formula>$F$13="X"</formula>
    </cfRule>
    <cfRule type="expression" dxfId="4" priority="8">
      <formula>$F$13="〇"</formula>
    </cfRule>
  </conditionalFormatting>
  <conditionalFormatting sqref="F15">
    <cfRule type="expression" dxfId="3" priority="5">
      <formula>$F$15="X"</formula>
    </cfRule>
    <cfRule type="expression" dxfId="2" priority="6">
      <formula>$F$15="〇"</formula>
    </cfRule>
  </conditionalFormatting>
  <conditionalFormatting sqref="F17">
    <cfRule type="expression" dxfId="1" priority="1">
      <formula>$F$17="X"</formula>
    </cfRule>
    <cfRule type="expression" dxfId="0" priority="4">
      <formula>$F$17="〇"</formula>
    </cfRule>
  </conditionalFormatting>
  <dataValidations count="1">
    <dataValidation type="whole" allowBlank="1" showInputMessage="1" showErrorMessage="1" sqref="C33:C1048576 D2:D20" xr:uid="{FEDD795F-023D-452F-8328-673B1F9B65D3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３０ページ△１			</vt:lpstr>
      <vt:lpstr>３１ページ△２			</vt:lpstr>
      <vt:lpstr>３１ページ△３</vt:lpstr>
      <vt:lpstr>３４ページ△１</vt:lpstr>
      <vt:lpstr>３４ページ△３</vt:lpstr>
      <vt:lpstr>１１６ページ△ク</vt:lpstr>
      <vt:lpstr>１１６ページ△ケ	</vt:lpstr>
      <vt:lpstr>１１６ページ△コ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2026-09-01T02:51:01Z</dcterms:modified>
</cp:coreProperties>
</file>