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２年生\上\"/>
    </mc:Choice>
  </mc:AlternateContent>
  <xr:revisionPtr revIDLastSave="0" documentId="13_ncr:1_{DBC6DD36-39EB-4245-BD14-7CC0ACC0CEF2}" xr6:coauthVersionLast="47" xr6:coauthVersionMax="47" xr10:uidLastSave="{00000000-0000-0000-0000-000000000000}"/>
  <bookViews>
    <workbookView xWindow="1905" yWindow="915" windowWidth="15375" windowHeight="9885" xr2:uid="{FCEA6E17-D7C7-4251-9FFF-07103C257DF8}"/>
  </bookViews>
  <sheets>
    <sheet name="１８ページ△１_x0009__x0009__x0009_" sheetId="1" r:id="rId1"/>
    <sheet name="１９ページ△２_x0009__x0009__x0009_" sheetId="2" r:id="rId2"/>
    <sheet name="１９ページ△３" sheetId="3" r:id="rId3"/>
    <sheet name="２２ページ△３_x0009__x0009__x0009_" sheetId="5" r:id="rId4"/>
    <sheet name="２２ページ△５_x0009__x0009__x0009_" sheetId="4" r:id="rId5"/>
    <sheet name="１１４ページ△ウ_x0009__x0009__x0009_" sheetId="6" r:id="rId6"/>
    <sheet name="１１５ページ△エ_x0009__x0009__x0009_" sheetId="7" r:id="rId7"/>
    <sheet name="１１５ページ△オ_x0009__x0009__x0009_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8" l="1"/>
  <c r="F15" i="8"/>
  <c r="F13" i="8"/>
  <c r="F11" i="8"/>
  <c r="F9" i="8"/>
  <c r="F7" i="8"/>
  <c r="F5" i="8"/>
  <c r="F3" i="8"/>
  <c r="F15" i="7"/>
  <c r="F13" i="7"/>
  <c r="F11" i="7"/>
  <c r="F9" i="7"/>
  <c r="F7" i="7"/>
  <c r="F5" i="7"/>
  <c r="F3" i="7"/>
  <c r="F17" i="6"/>
  <c r="F15" i="6"/>
  <c r="F13" i="6"/>
  <c r="F11" i="6"/>
  <c r="F9" i="6"/>
  <c r="F7" i="6"/>
  <c r="F5" i="6"/>
  <c r="F3" i="6"/>
  <c r="F13" i="4"/>
  <c r="F11" i="4"/>
  <c r="F9" i="4"/>
  <c r="F7" i="4"/>
  <c r="F5" i="4"/>
  <c r="F3" i="4"/>
  <c r="F13" i="5"/>
  <c r="F11" i="5"/>
  <c r="F9" i="5"/>
  <c r="F7" i="5"/>
  <c r="F5" i="5"/>
  <c r="F3" i="5"/>
  <c r="F17" i="3"/>
  <c r="F15" i="3"/>
  <c r="F13" i="3"/>
  <c r="F11" i="3"/>
  <c r="F9" i="3"/>
  <c r="F7" i="3"/>
  <c r="F5" i="3"/>
  <c r="F3" i="3"/>
  <c r="F17" i="2"/>
  <c r="F15" i="2"/>
  <c r="F13" i="2"/>
  <c r="F11" i="2"/>
  <c r="F9" i="2"/>
  <c r="F7" i="2"/>
  <c r="F5" i="2"/>
  <c r="F3" i="2"/>
  <c r="F17" i="1"/>
  <c r="F15" i="1"/>
  <c r="F13" i="1"/>
  <c r="F11" i="1"/>
  <c r="F9" i="1"/>
  <c r="F7" i="1"/>
  <c r="F5" i="1"/>
  <c r="F3" i="1"/>
  <c r="H17" i="1"/>
  <c r="H15" i="1"/>
  <c r="H13" i="1"/>
  <c r="H11" i="1"/>
  <c r="H9" i="1"/>
  <c r="H7" i="1"/>
  <c r="H5" i="1"/>
  <c r="H3" i="1"/>
  <c r="H17" i="2"/>
  <c r="H15" i="2"/>
  <c r="H13" i="2"/>
  <c r="H11" i="2"/>
  <c r="H9" i="2"/>
  <c r="H7" i="2"/>
  <c r="H5" i="2"/>
  <c r="H3" i="2"/>
  <c r="H17" i="3"/>
  <c r="H15" i="3"/>
  <c r="H13" i="3"/>
  <c r="H11" i="3"/>
  <c r="H9" i="3"/>
  <c r="H7" i="3"/>
  <c r="H5" i="3"/>
  <c r="H3" i="3"/>
  <c r="H13" i="5"/>
  <c r="H11" i="5"/>
  <c r="H9" i="5"/>
  <c r="H7" i="5"/>
  <c r="H5" i="5"/>
  <c r="H3" i="5"/>
  <c r="H13" i="4"/>
  <c r="H11" i="4"/>
  <c r="H9" i="4"/>
  <c r="H7" i="4"/>
  <c r="H5" i="4"/>
  <c r="H3" i="4"/>
  <c r="H17" i="6"/>
  <c r="H15" i="6"/>
  <c r="H13" i="6"/>
  <c r="H11" i="6"/>
  <c r="H9" i="6"/>
  <c r="H7" i="6"/>
  <c r="H5" i="6"/>
  <c r="H3" i="6"/>
  <c r="H17" i="7"/>
  <c r="H15" i="7"/>
  <c r="H13" i="7"/>
  <c r="H7" i="7"/>
  <c r="H11" i="7"/>
  <c r="H9" i="7"/>
  <c r="H5" i="7"/>
  <c r="H3" i="7"/>
  <c r="H17" i="8"/>
  <c r="H15" i="8"/>
  <c r="H13" i="8"/>
  <c r="H11" i="8"/>
  <c r="H9" i="8"/>
  <c r="H7" i="8"/>
  <c r="H5" i="8"/>
  <c r="H3" i="8"/>
</calcChain>
</file>

<file path=xl/sharedStrings.xml><?xml version="1.0" encoding="utf-8"?>
<sst xmlns="http://schemas.openxmlformats.org/spreadsheetml/2006/main" count="196" uniqueCount="84">
  <si>
    <t>=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</si>
  <si>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</si>
  <si>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</si>
  <si>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</si>
  <si>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</si>
  <si>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</si>
  <si>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</si>
  <si>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</si>
  <si>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</si>
  <si>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足し算</t>
    <rPh sb="0" eb="1">
      <t>タ</t>
    </rPh>
    <rPh sb="2" eb="3">
      <t>ザン</t>
    </rPh>
    <phoneticPr fontId="1"/>
  </si>
  <si>
    <t>１８ページ△１</t>
    <phoneticPr fontId="1"/>
  </si>
  <si>
    <t>１９ページ△２</t>
    <phoneticPr fontId="1"/>
  </si>
  <si>
    <t>１９ページ△３</t>
    <phoneticPr fontId="1"/>
  </si>
  <si>
    <t>２２ページ△３</t>
    <phoneticPr fontId="1"/>
  </si>
  <si>
    <t>１１４ページ△ウ</t>
    <phoneticPr fontId="1"/>
  </si>
  <si>
    <t>１１５ページ△エ</t>
    <phoneticPr fontId="1"/>
  </si>
  <si>
    <t>１１５ページ△オ</t>
    <phoneticPr fontId="1"/>
  </si>
  <si>
    <t>２３+６８</t>
    <phoneticPr fontId="1"/>
  </si>
  <si>
    <t>１７+１９</t>
    <phoneticPr fontId="1"/>
  </si>
  <si>
    <t>３５+１８</t>
    <phoneticPr fontId="1"/>
  </si>
  <si>
    <t>１６+４９</t>
    <phoneticPr fontId="1"/>
  </si>
  <si>
    <t>５８+３６</t>
    <phoneticPr fontId="1"/>
  </si>
  <si>
    <t>３９+４８</t>
    <phoneticPr fontId="1"/>
  </si>
  <si>
    <t>２５+１６</t>
    <phoneticPr fontId="1"/>
  </si>
  <si>
    <t>４７+２５</t>
    <phoneticPr fontId="1"/>
  </si>
  <si>
    <t>２４+４６</t>
    <phoneticPr fontId="1"/>
  </si>
  <si>
    <t>３１+１９</t>
    <phoneticPr fontId="1"/>
  </si>
  <si>
    <t>６７+２３</t>
    <phoneticPr fontId="1"/>
  </si>
  <si>
    <t>３５+４５</t>
    <phoneticPr fontId="1"/>
  </si>
  <si>
    <t>１３+２７</t>
    <phoneticPr fontId="1"/>
  </si>
  <si>
    <t>４８+２２</t>
    <phoneticPr fontId="1"/>
  </si>
  <si>
    <t>３６+２４</t>
    <phoneticPr fontId="1"/>
  </si>
  <si>
    <t>７２+１８</t>
    <phoneticPr fontId="1"/>
  </si>
  <si>
    <t>５９+６</t>
    <phoneticPr fontId="1"/>
  </si>
  <si>
    <t>６４+７</t>
    <phoneticPr fontId="1"/>
  </si>
  <si>
    <t>９+３７</t>
    <phoneticPr fontId="1"/>
  </si>
  <si>
    <t>８+６６</t>
    <phoneticPr fontId="1"/>
  </si>
  <si>
    <t>５２+８</t>
    <phoneticPr fontId="1"/>
  </si>
  <si>
    <t>７４+６</t>
    <phoneticPr fontId="1"/>
  </si>
  <si>
    <t>７+４３</t>
    <phoneticPr fontId="1"/>
  </si>
  <si>
    <t>５+６５</t>
    <phoneticPr fontId="1"/>
  </si>
  <si>
    <t>２２ページ△５</t>
    <phoneticPr fontId="1"/>
  </si>
  <si>
    <t>５７+３６</t>
    <phoneticPr fontId="1"/>
  </si>
  <si>
    <t>１３+２９</t>
    <phoneticPr fontId="1"/>
  </si>
  <si>
    <t>６８+１７</t>
    <phoneticPr fontId="1"/>
  </si>
  <si>
    <t>５２+３８</t>
    <phoneticPr fontId="1"/>
  </si>
  <si>
    <t>９+４３</t>
    <phoneticPr fontId="1"/>
  </si>
  <si>
    <t>２４+６</t>
    <phoneticPr fontId="1"/>
  </si>
  <si>
    <t>５０+１８</t>
    <phoneticPr fontId="1"/>
  </si>
  <si>
    <t>２３+５５</t>
    <phoneticPr fontId="1"/>
  </si>
  <si>
    <t>１４+６２</t>
    <phoneticPr fontId="1"/>
  </si>
  <si>
    <t>４３+２６</t>
    <phoneticPr fontId="1"/>
  </si>
  <si>
    <t>３６+３７</t>
    <phoneticPr fontId="1"/>
  </si>
  <si>
    <t>４４+１８</t>
    <phoneticPr fontId="1"/>
  </si>
  <si>
    <t>ア</t>
    <phoneticPr fontId="1"/>
  </si>
  <si>
    <t>イ</t>
    <phoneticPr fontId="1"/>
  </si>
  <si>
    <t>ウ</t>
    <phoneticPr fontId="1"/>
  </si>
  <si>
    <t>エ</t>
    <phoneticPr fontId="1"/>
  </si>
  <si>
    <t>オ</t>
    <phoneticPr fontId="1"/>
  </si>
  <si>
    <t>カ</t>
    <phoneticPr fontId="1"/>
  </si>
  <si>
    <t>４８+１７</t>
    <phoneticPr fontId="1"/>
  </si>
  <si>
    <t>１４+５７</t>
    <phoneticPr fontId="1"/>
  </si>
  <si>
    <t>１３+６８</t>
    <phoneticPr fontId="1"/>
  </si>
  <si>
    <t>２５+３９</t>
    <phoneticPr fontId="1"/>
  </si>
  <si>
    <t>５６+３７</t>
    <phoneticPr fontId="1"/>
  </si>
  <si>
    <t>４６+２６</t>
    <phoneticPr fontId="1"/>
  </si>
  <si>
    <t>１９+４４</t>
    <phoneticPr fontId="1"/>
  </si>
  <si>
    <t>４３+２９</t>
    <phoneticPr fontId="1"/>
  </si>
  <si>
    <t>３８+１２</t>
    <phoneticPr fontId="1"/>
  </si>
  <si>
    <t>５４+１６</t>
    <phoneticPr fontId="1"/>
  </si>
  <si>
    <t>１９+６１</t>
    <phoneticPr fontId="1"/>
  </si>
  <si>
    <t>４７+４３</t>
    <phoneticPr fontId="1"/>
  </si>
  <si>
    <t>１１+３９</t>
    <phoneticPr fontId="1"/>
  </si>
  <si>
    <t>３３+１７</t>
    <phoneticPr fontId="1"/>
  </si>
  <si>
    <t>６５+２５</t>
    <phoneticPr fontId="1"/>
  </si>
  <si>
    <t>２６+１４</t>
    <phoneticPr fontId="1"/>
  </si>
  <si>
    <t>８５+６</t>
    <phoneticPr fontId="1"/>
  </si>
  <si>
    <t>１８+５</t>
    <phoneticPr fontId="1"/>
  </si>
  <si>
    <t>７+１５</t>
    <phoneticPr fontId="1"/>
  </si>
  <si>
    <t>９+４２</t>
    <phoneticPr fontId="1"/>
  </si>
  <si>
    <t>２５+５</t>
    <phoneticPr fontId="1"/>
  </si>
  <si>
    <t>４３+７</t>
    <phoneticPr fontId="1"/>
  </si>
  <si>
    <t>９+３１</t>
    <phoneticPr fontId="1"/>
  </si>
  <si>
    <t>２+７８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</si>
</sst>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2" borderId="0" xfId="0" applyFill="1" applyProtection="1">
      <alignment vertical="center"/>
      <protection hidden="1"/>
    </xf>
    <xf numFmtId="49" fontId="3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標準" xfId="0" builtinId="0"/>
  </cellStyles>
  <dxfs count="120"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I39"/>
  <sheetViews>
    <sheetView tabSelected="1" zoomScale="160" zoomScaleNormal="160" workbookViewId="0">
      <selection sqref="A1:B1"/>
    </sheetView>
  </sheetViews>
  <sheetFormatPr defaultRowHeight="18.75" x14ac:dyDescent="0.4"/>
  <cols>
    <col min="1" max="1" width="11" style="9" customWidth="1"/>
    <col min="2" max="2" width="34.375" customWidth="1"/>
    <col min="3" max="3" width="9" customWidth="1"/>
    <col min="4" max="4" width="22.625" style="3" customWidth="1"/>
    <col min="5" max="5" width="3.125" customWidth="1"/>
    <col min="6" max="7" width="9" style="3"/>
    <col min="8" max="8" width="0" style="3" hidden="1" customWidth="1"/>
    <col min="9" max="9" width="9" style="3"/>
  </cols>
  <sheetData>
    <row r="1" spans="1:8" ht="56.25" customHeight="1" x14ac:dyDescent="0.4">
      <c r="A1" s="13" t="s">
        <v>9</v>
      </c>
      <c r="B1" s="13"/>
      <c r="C1" s="14" t="s">
        <v>10</v>
      </c>
      <c r="D1" s="14"/>
      <c r="E1" s="14"/>
      <c r="F1" s="14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17</v>
      </c>
      <c r="C3" s="4" t="s">
        <v>0</v>
      </c>
      <c r="D3" s="5"/>
      <c r="E3" s="3"/>
      <c r="F3" s="1" t="str">
        <f>IF(D3="","",IF(D3=H3,"〇","X"))</f>
        <v/>
      </c>
      <c r="H3" s="3">
        <f>23+68</f>
        <v>91</v>
      </c>
    </row>
    <row r="4" spans="1:8" s="3" customFormat="1" ht="19.5" thickBot="1" x14ac:dyDescent="0.45">
      <c r="B4" s="8"/>
      <c r="D4" s="6"/>
    </row>
    <row r="5" spans="1:8" ht="56.25" customHeight="1" thickBot="1" x14ac:dyDescent="0.45">
      <c r="A5" s="10" t="s">
        <v>2</v>
      </c>
      <c r="B5" s="7" t="s">
        <v>18</v>
      </c>
      <c r="C5" s="4" t="s">
        <v>0</v>
      </c>
      <c r="D5" s="5"/>
      <c r="E5" s="3"/>
      <c r="F5" s="1" t="str">
        <f>IF(D5="","",IF(D5=H5,"〇","X"))</f>
        <v/>
      </c>
      <c r="H5" s="3">
        <f>17+19</f>
        <v>36</v>
      </c>
    </row>
    <row r="6" spans="1:8" s="3" customFormat="1" ht="19.5" thickBot="1" x14ac:dyDescent="0.45">
      <c r="B6" s="8"/>
      <c r="D6" s="6"/>
    </row>
    <row r="7" spans="1:8" ht="56.25" customHeight="1" thickBot="1" x14ac:dyDescent="0.45">
      <c r="A7" s="10" t="s">
        <v>3</v>
      </c>
      <c r="B7" s="7" t="s">
        <v>19</v>
      </c>
      <c r="C7" s="4" t="s">
        <v>0</v>
      </c>
      <c r="D7" s="5"/>
      <c r="E7" s="3"/>
      <c r="F7" s="1" t="str">
        <f>IF(D7="","",IF(D7=H7,"〇","X"))</f>
        <v/>
      </c>
      <c r="H7" s="3">
        <f>35+18</f>
        <v>53</v>
      </c>
    </row>
    <row r="8" spans="1:8" s="3" customFormat="1" ht="19.5" thickBot="1" x14ac:dyDescent="0.45">
      <c r="B8" s="8"/>
      <c r="D8" s="6"/>
    </row>
    <row r="9" spans="1:8" ht="56.25" customHeight="1" thickBot="1" x14ac:dyDescent="0.45">
      <c r="A9" s="10" t="s">
        <v>4</v>
      </c>
      <c r="B9" s="7" t="s">
        <v>20</v>
      </c>
      <c r="C9" s="4" t="s">
        <v>0</v>
      </c>
      <c r="D9" s="5"/>
      <c r="E9" s="3"/>
      <c r="F9" s="1" t="str">
        <f>IF(D9="","",IF(D9=H9,"〇","X"))</f>
        <v/>
      </c>
      <c r="H9" s="3">
        <f>16+49</f>
        <v>65</v>
      </c>
    </row>
    <row r="10" spans="1:8" ht="19.5" thickBot="1" x14ac:dyDescent="0.45">
      <c r="A10" s="3"/>
      <c r="B10" s="8"/>
      <c r="C10" s="3"/>
      <c r="D10" s="6"/>
      <c r="E10" s="3"/>
    </row>
    <row r="11" spans="1:8" ht="56.25" customHeight="1" thickBot="1" x14ac:dyDescent="0.45">
      <c r="A11" s="10" t="s">
        <v>5</v>
      </c>
      <c r="B11" s="7" t="s">
        <v>21</v>
      </c>
      <c r="C11" s="4" t="s">
        <v>0</v>
      </c>
      <c r="D11" s="5"/>
      <c r="E11" s="3"/>
      <c r="F11" s="1" t="str">
        <f>IF(D11="","",IF(D11=H11,"〇","X"))</f>
        <v/>
      </c>
      <c r="H11" s="3">
        <f>58+36</f>
        <v>94</v>
      </c>
    </row>
    <row r="12" spans="1:8" ht="19.5" thickBot="1" x14ac:dyDescent="0.45">
      <c r="A12" s="3"/>
      <c r="B12" s="8"/>
      <c r="C12" s="3"/>
      <c r="D12" s="6"/>
      <c r="E12" s="3"/>
    </row>
    <row r="13" spans="1:8" ht="56.25" customHeight="1" thickBot="1" x14ac:dyDescent="0.45">
      <c r="A13" s="10" t="s">
        <v>6</v>
      </c>
      <c r="B13" s="7" t="s">
        <v>22</v>
      </c>
      <c r="C13" s="4" t="s">
        <v>0</v>
      </c>
      <c r="D13" s="5"/>
      <c r="E13" s="3"/>
      <c r="F13" s="1" t="str">
        <f>IF(D13="","",IF(D13=H13,"〇","X"))</f>
        <v/>
      </c>
      <c r="H13" s="3">
        <f>39+48</f>
        <v>87</v>
      </c>
    </row>
    <row r="14" spans="1:8" ht="19.5" thickBot="1" x14ac:dyDescent="0.45">
      <c r="A14" s="3"/>
      <c r="B14" s="8"/>
      <c r="C14" s="3"/>
      <c r="D14" s="6"/>
      <c r="E14" s="3"/>
    </row>
    <row r="15" spans="1:8" ht="56.25" customHeight="1" thickBot="1" x14ac:dyDescent="0.45">
      <c r="A15" s="10" t="s">
        <v>7</v>
      </c>
      <c r="B15" s="7" t="s">
        <v>23</v>
      </c>
      <c r="C15" s="4" t="s">
        <v>0</v>
      </c>
      <c r="D15" s="5"/>
      <c r="E15" s="3"/>
      <c r="F15" s="1" t="str">
        <f>IF(D15="","",IF(D15=H15,"〇","X"))</f>
        <v/>
      </c>
      <c r="H15" s="3">
        <f>25+16</f>
        <v>41</v>
      </c>
    </row>
    <row r="16" spans="1:8" ht="19.5" thickBot="1" x14ac:dyDescent="0.45">
      <c r="A16" s="3"/>
      <c r="B16" s="8"/>
      <c r="C16" s="3"/>
      <c r="D16" s="6"/>
      <c r="E16" s="3"/>
    </row>
    <row r="17" spans="1:8" ht="56.25" customHeight="1" thickBot="1" x14ac:dyDescent="0.45">
      <c r="A17" s="10" t="s">
        <v>8</v>
      </c>
      <c r="B17" s="7" t="s">
        <v>24</v>
      </c>
      <c r="C17" s="4" t="s">
        <v>0</v>
      </c>
      <c r="D17" s="5"/>
      <c r="E17" s="3"/>
      <c r="F17" s="11" t="str">
        <f>IF(D17="","",IF(D17=H17,"〇","X"))</f>
        <v/>
      </c>
      <c r="H17" s="3">
        <f>47+25</f>
        <v>72</v>
      </c>
    </row>
    <row r="18" spans="1:8" x14ac:dyDescent="0.4">
      <c r="A18" s="3"/>
      <c r="B18" s="8"/>
      <c r="C18" s="3"/>
      <c r="D18" s="6"/>
      <c r="E18" s="3"/>
    </row>
    <row r="19" spans="1:8" ht="56.25" customHeight="1" x14ac:dyDescent="0.4">
      <c r="A19" s="3"/>
      <c r="B19" s="8"/>
      <c r="C19" s="3"/>
      <c r="D19" s="6"/>
      <c r="E19" s="3"/>
    </row>
    <row r="20" spans="1:8" x14ac:dyDescent="0.4">
      <c r="A20" s="8"/>
      <c r="B20" s="3"/>
      <c r="C20" s="6"/>
      <c r="E20" s="3"/>
    </row>
    <row r="21" spans="1:8" ht="56.25" customHeight="1" x14ac:dyDescent="0.4">
      <c r="A21" s="8"/>
      <c r="B21" s="2"/>
      <c r="C21" s="2"/>
      <c r="D21" s="2"/>
      <c r="E21" s="2"/>
    </row>
    <row r="22" spans="1:8" x14ac:dyDescent="0.4">
      <c r="A22" s="8"/>
      <c r="B22" s="2"/>
      <c r="C22" s="2"/>
      <c r="D22" s="2"/>
      <c r="E22" s="2"/>
      <c r="F22" s="2"/>
    </row>
    <row r="23" spans="1:8" ht="56.25" customHeight="1" x14ac:dyDescent="0.4">
      <c r="A23" s="8"/>
      <c r="B23" s="2"/>
      <c r="C23" s="2"/>
      <c r="D23" s="2"/>
      <c r="E23" s="2"/>
    </row>
    <row r="24" spans="1:8" x14ac:dyDescent="0.4">
      <c r="A24" s="8"/>
      <c r="B24" s="2"/>
      <c r="C24" s="2"/>
      <c r="D24" s="2"/>
      <c r="E24" s="2"/>
      <c r="F24" s="2"/>
    </row>
    <row r="25" spans="1:8" ht="56.25" customHeight="1" x14ac:dyDescent="0.4">
      <c r="A25" s="8"/>
      <c r="B25" s="2"/>
      <c r="C25" s="2"/>
      <c r="D25" s="2"/>
      <c r="E25" s="2"/>
    </row>
    <row r="26" spans="1:8" x14ac:dyDescent="0.4">
      <c r="A26" s="8"/>
      <c r="B26" s="2"/>
      <c r="C26" s="2"/>
      <c r="D26" s="2"/>
      <c r="E26" s="2"/>
    </row>
    <row r="27" spans="1:8" ht="56.25" customHeight="1" x14ac:dyDescent="0.4">
      <c r="A27" s="8"/>
      <c r="B27" s="2"/>
      <c r="C27" s="2"/>
      <c r="D27" s="2"/>
      <c r="E27" s="2"/>
    </row>
    <row r="28" spans="1:8" x14ac:dyDescent="0.4">
      <c r="A28" s="8"/>
      <c r="B28" s="2"/>
      <c r="C28" s="2"/>
      <c r="D28" s="2"/>
      <c r="E28" s="2"/>
    </row>
    <row r="29" spans="1:8" ht="56.25" customHeight="1" x14ac:dyDescent="0.4">
      <c r="A29" s="8"/>
      <c r="B29" s="2"/>
      <c r="C29" s="2"/>
      <c r="D29" s="2"/>
      <c r="E29" s="2"/>
    </row>
    <row r="30" spans="1:8" x14ac:dyDescent="0.4">
      <c r="A30" s="8"/>
      <c r="B30" s="2"/>
      <c r="C30" s="2"/>
      <c r="D30" s="2"/>
      <c r="E30" s="2"/>
    </row>
    <row r="31" spans="1:8" ht="56.25" customHeight="1" x14ac:dyDescent="0.4">
      <c r="A31" s="8"/>
      <c r="B31" s="2"/>
      <c r="C31" s="2"/>
      <c r="D31" s="2"/>
      <c r="E31" s="2"/>
    </row>
    <row r="32" spans="1:8" x14ac:dyDescent="0.4">
      <c r="A32" s="8"/>
      <c r="B32" s="2"/>
      <c r="C32" s="2"/>
      <c r="D32" s="2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19" priority="17">
      <formula>F3="X"</formula>
    </cfRule>
    <cfRule type="expression" dxfId="118" priority="18">
      <formula>F3="〇"</formula>
    </cfRule>
  </conditionalFormatting>
  <conditionalFormatting sqref="F7">
    <cfRule type="expression" dxfId="117" priority="13">
      <formula>$F$7="X"</formula>
    </cfRule>
    <cfRule type="expression" dxfId="116" priority="14">
      <formula>$F$7="〇"</formula>
    </cfRule>
  </conditionalFormatting>
  <conditionalFormatting sqref="F5">
    <cfRule type="expression" dxfId="115" priority="15">
      <formula>$F$5="X"</formula>
    </cfRule>
    <cfRule type="expression" dxfId="114" priority="16">
      <formula>$F$5="〇"</formula>
    </cfRule>
  </conditionalFormatting>
  <conditionalFormatting sqref="F9">
    <cfRule type="expression" dxfId="113" priority="11">
      <formula>$F$9="X"</formula>
    </cfRule>
    <cfRule type="expression" dxfId="112" priority="12">
      <formula>$F$9="〇"</formula>
    </cfRule>
  </conditionalFormatting>
  <conditionalFormatting sqref="F11">
    <cfRule type="expression" dxfId="111" priority="9">
      <formula>$F$11="X"</formula>
    </cfRule>
    <cfRule type="expression" dxfId="110" priority="10">
      <formula>$F$11="〇"</formula>
    </cfRule>
  </conditionalFormatting>
  <conditionalFormatting sqref="F13">
    <cfRule type="expression" dxfId="109" priority="7">
      <formula>$F$13="X"</formula>
    </cfRule>
    <cfRule type="expression" dxfId="108" priority="8">
      <formula>$F$13="〇"</formula>
    </cfRule>
  </conditionalFormatting>
  <conditionalFormatting sqref="F15">
    <cfRule type="expression" dxfId="107" priority="5">
      <formula>$F$15="X"</formula>
    </cfRule>
    <cfRule type="expression" dxfId="106" priority="6">
      <formula>$F$15="〇"</formula>
    </cfRule>
  </conditionalFormatting>
  <conditionalFormatting sqref="F17">
    <cfRule type="expression" dxfId="105" priority="1">
      <formula>$F$17="X"</formula>
    </cfRule>
    <cfRule type="expression" dxfId="104" priority="4">
      <formula>$F$17="〇"</formula>
    </cfRule>
  </conditionalFormatting>
  <dataValidations count="1">
    <dataValidation type="whole" allowBlank="1" showInputMessage="1" showErrorMessage="1" sqref="C33:C1048576 C20 D2:D19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5DA4B-6639-4355-8616-F56EE0C4335D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9" customWidth="1"/>
    <col min="2" max="2" width="34.375" customWidth="1"/>
    <col min="3" max="3" width="9" customWidth="1"/>
    <col min="4" max="4" width="22.625" style="3" customWidth="1"/>
    <col min="5" max="5" width="3.125" customWidth="1"/>
    <col min="6" max="7" width="9" style="3"/>
    <col min="8" max="8" width="0" style="3" hidden="1" customWidth="1"/>
    <col min="9" max="9" width="9" style="3"/>
  </cols>
  <sheetData>
    <row r="1" spans="1:8" ht="56.25" customHeight="1" x14ac:dyDescent="0.4">
      <c r="A1" s="13" t="s">
        <v>9</v>
      </c>
      <c r="B1" s="13"/>
      <c r="C1" s="14" t="s">
        <v>11</v>
      </c>
      <c r="D1" s="14"/>
      <c r="E1" s="14"/>
      <c r="F1" s="14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25</v>
      </c>
      <c r="C3" s="4" t="s">
        <v>0</v>
      </c>
      <c r="D3" s="5"/>
      <c r="E3" s="3"/>
      <c r="F3" s="11" t="str">
        <f>IF(D3="","",IF(D3=H3,"〇","X"))</f>
        <v/>
      </c>
      <c r="H3" s="3">
        <f>24+46</f>
        <v>70</v>
      </c>
    </row>
    <row r="4" spans="1:8" s="3" customFormat="1" ht="19.5" thickBot="1" x14ac:dyDescent="0.45">
      <c r="B4" s="8"/>
      <c r="D4" s="6"/>
      <c r="F4" s="12"/>
    </row>
    <row r="5" spans="1:8" ht="56.25" customHeight="1" thickBot="1" x14ac:dyDescent="0.45">
      <c r="A5" s="10" t="s">
        <v>2</v>
      </c>
      <c r="B5" s="7" t="s">
        <v>26</v>
      </c>
      <c r="C5" s="4" t="s">
        <v>0</v>
      </c>
      <c r="D5" s="5"/>
      <c r="E5" s="3"/>
      <c r="F5" s="11" t="str">
        <f>IF(D5="","",IF(D5=H3,"〇","X"))</f>
        <v/>
      </c>
      <c r="H5" s="3">
        <f>31+19</f>
        <v>50</v>
      </c>
    </row>
    <row r="6" spans="1:8" s="3" customFormat="1" ht="19.5" thickBot="1" x14ac:dyDescent="0.45">
      <c r="B6" s="8"/>
      <c r="D6" s="6"/>
      <c r="F6" s="12"/>
    </row>
    <row r="7" spans="1:8" ht="56.25" customHeight="1" thickBot="1" x14ac:dyDescent="0.45">
      <c r="A7" s="10" t="s">
        <v>3</v>
      </c>
      <c r="B7" s="7" t="s">
        <v>27</v>
      </c>
      <c r="C7" s="4" t="s">
        <v>0</v>
      </c>
      <c r="D7" s="5"/>
      <c r="E7" s="3"/>
      <c r="F7" s="11" t="str">
        <f>IF(D7="","",IF(D7=H7,"〇","X"))</f>
        <v/>
      </c>
      <c r="H7" s="3">
        <f>67+23</f>
        <v>90</v>
      </c>
    </row>
    <row r="8" spans="1:8" s="3" customFormat="1" ht="19.5" thickBot="1" x14ac:dyDescent="0.45">
      <c r="B8" s="8"/>
      <c r="D8" s="6"/>
      <c r="F8" s="12"/>
    </row>
    <row r="9" spans="1:8" ht="56.25" customHeight="1" thickBot="1" x14ac:dyDescent="0.45">
      <c r="A9" s="10" t="s">
        <v>4</v>
      </c>
      <c r="B9" s="7" t="s">
        <v>28</v>
      </c>
      <c r="C9" s="4" t="s">
        <v>0</v>
      </c>
      <c r="D9" s="5"/>
      <c r="E9" s="3"/>
      <c r="F9" s="11" t="str">
        <f>IF(D9="","",IF(D9=H9,"〇","X"))</f>
        <v/>
      </c>
      <c r="H9" s="3">
        <f>35+45</f>
        <v>80</v>
      </c>
    </row>
    <row r="10" spans="1:8" ht="19.5" thickBot="1" x14ac:dyDescent="0.45">
      <c r="A10" s="3"/>
      <c r="B10" s="8"/>
      <c r="C10" s="3"/>
      <c r="D10" s="6"/>
      <c r="E10" s="3"/>
      <c r="F10" s="12"/>
    </row>
    <row r="11" spans="1:8" ht="56.25" customHeight="1" thickBot="1" x14ac:dyDescent="0.45">
      <c r="A11" s="10" t="s">
        <v>5</v>
      </c>
      <c r="B11" s="7" t="s">
        <v>29</v>
      </c>
      <c r="C11" s="4" t="s">
        <v>0</v>
      </c>
      <c r="D11" s="5"/>
      <c r="E11" s="3"/>
      <c r="F11" s="11" t="str">
        <f>IF(D11="","",IF(D11=H11,"〇","X"))</f>
        <v/>
      </c>
      <c r="H11" s="3">
        <f>13+27</f>
        <v>40</v>
      </c>
    </row>
    <row r="12" spans="1:8" ht="19.5" thickBot="1" x14ac:dyDescent="0.45">
      <c r="A12" s="3"/>
      <c r="B12" s="8"/>
      <c r="C12" s="3"/>
      <c r="D12" s="6"/>
      <c r="E12" s="3"/>
      <c r="F12" s="12"/>
    </row>
    <row r="13" spans="1:8" ht="56.25" customHeight="1" thickBot="1" x14ac:dyDescent="0.45">
      <c r="A13" s="10" t="s">
        <v>6</v>
      </c>
      <c r="B13" s="7" t="s">
        <v>30</v>
      </c>
      <c r="C13" s="4" t="s">
        <v>0</v>
      </c>
      <c r="D13" s="5"/>
      <c r="E13" s="3"/>
      <c r="F13" s="11" t="str">
        <f>IF(D13="","",IF(D13=H13,"〇","X"))</f>
        <v/>
      </c>
      <c r="H13" s="3">
        <f>48+22</f>
        <v>70</v>
      </c>
    </row>
    <row r="14" spans="1:8" ht="19.5" thickBot="1" x14ac:dyDescent="0.45">
      <c r="A14" s="3"/>
      <c r="B14" s="8"/>
      <c r="C14" s="3"/>
      <c r="D14" s="6"/>
      <c r="E14" s="3"/>
      <c r="F14" s="12"/>
    </row>
    <row r="15" spans="1:8" ht="56.25" customHeight="1" thickBot="1" x14ac:dyDescent="0.45">
      <c r="A15" s="10" t="s">
        <v>7</v>
      </c>
      <c r="B15" s="7" t="s">
        <v>31</v>
      </c>
      <c r="C15" s="4" t="s">
        <v>0</v>
      </c>
      <c r="D15" s="5"/>
      <c r="E15" s="3"/>
      <c r="F15" s="11" t="str">
        <f>IF(D15="","",IF(D15=H15,"〇","X"))</f>
        <v/>
      </c>
      <c r="H15" s="3">
        <f>36+24</f>
        <v>60</v>
      </c>
    </row>
    <row r="16" spans="1:8" ht="19.5" thickBot="1" x14ac:dyDescent="0.45">
      <c r="A16" s="3"/>
      <c r="B16" s="8"/>
      <c r="C16" s="3"/>
      <c r="D16" s="6"/>
      <c r="E16" s="3"/>
      <c r="F16" s="12"/>
    </row>
    <row r="17" spans="1:8" ht="56.25" customHeight="1" thickBot="1" x14ac:dyDescent="0.45">
      <c r="A17" s="10" t="s">
        <v>8</v>
      </c>
      <c r="B17" s="7" t="s">
        <v>32</v>
      </c>
      <c r="C17" s="4" t="s">
        <v>0</v>
      </c>
      <c r="D17" s="5"/>
      <c r="E17" s="3"/>
      <c r="F17" s="11" t="str">
        <f>IF(D17="","",IF(D17=H17,"〇","X"))</f>
        <v/>
      </c>
      <c r="H17" s="3">
        <f>72+18</f>
        <v>90</v>
      </c>
    </row>
    <row r="18" spans="1:8" x14ac:dyDescent="0.4">
      <c r="A18" s="3"/>
      <c r="B18" s="8"/>
      <c r="C18" s="3"/>
      <c r="D18" s="6"/>
      <c r="E18" s="3"/>
    </row>
    <row r="19" spans="1:8" ht="56.25" customHeight="1" x14ac:dyDescent="0.4">
      <c r="A19" s="3"/>
      <c r="B19" s="8"/>
      <c r="C19" s="3"/>
      <c r="D19" s="6"/>
      <c r="E19" s="3"/>
    </row>
    <row r="20" spans="1:8" x14ac:dyDescent="0.4">
      <c r="A20" s="3"/>
      <c r="B20" s="8"/>
      <c r="C20" s="3"/>
      <c r="D20" s="6"/>
      <c r="E20" s="3"/>
    </row>
    <row r="21" spans="1:8" ht="56.25" customHeight="1" x14ac:dyDescent="0.4">
      <c r="A21" s="8"/>
      <c r="B21" s="2"/>
      <c r="C21" s="2"/>
      <c r="D21" s="2"/>
      <c r="E21" s="2"/>
    </row>
    <row r="22" spans="1:8" x14ac:dyDescent="0.4">
      <c r="A22" s="8"/>
      <c r="B22" s="2"/>
      <c r="C22" s="2"/>
      <c r="D22" s="2"/>
      <c r="E22" s="2"/>
      <c r="F22" s="2"/>
    </row>
    <row r="23" spans="1:8" ht="56.25" customHeight="1" x14ac:dyDescent="0.4">
      <c r="A23" s="8"/>
      <c r="B23" s="2"/>
      <c r="C23" s="2"/>
      <c r="D23" s="2"/>
      <c r="E23" s="2"/>
    </row>
    <row r="24" spans="1:8" x14ac:dyDescent="0.4">
      <c r="A24" s="8"/>
      <c r="B24" s="2"/>
      <c r="C24" s="2"/>
      <c r="D24" s="2"/>
      <c r="E24" s="2"/>
      <c r="F24" s="2"/>
    </row>
    <row r="25" spans="1:8" ht="56.25" customHeight="1" x14ac:dyDescent="0.4">
      <c r="A25" s="8"/>
      <c r="B25" s="2"/>
      <c r="C25" s="2"/>
      <c r="D25" s="2"/>
      <c r="E25" s="2"/>
    </row>
    <row r="26" spans="1:8" x14ac:dyDescent="0.4">
      <c r="A26" s="8"/>
      <c r="B26" s="2"/>
      <c r="C26" s="2"/>
      <c r="D26" s="2"/>
      <c r="E26" s="2"/>
    </row>
    <row r="27" spans="1:8" ht="56.25" customHeight="1" x14ac:dyDescent="0.4">
      <c r="A27" s="8"/>
      <c r="B27" s="2"/>
      <c r="C27" s="2"/>
      <c r="D27" s="2"/>
      <c r="E27" s="2"/>
    </row>
    <row r="28" spans="1:8" x14ac:dyDescent="0.4">
      <c r="A28" s="8"/>
      <c r="B28" s="2"/>
      <c r="C28" s="2"/>
      <c r="D28" s="2"/>
      <c r="E28" s="2"/>
    </row>
    <row r="29" spans="1:8" ht="56.25" customHeight="1" x14ac:dyDescent="0.4">
      <c r="A29" s="8"/>
      <c r="B29" s="2"/>
      <c r="C29" s="2"/>
      <c r="D29" s="2"/>
      <c r="E29" s="2"/>
    </row>
    <row r="30" spans="1:8" x14ac:dyDescent="0.4">
      <c r="A30" s="8"/>
      <c r="B30" s="2"/>
      <c r="C30" s="2"/>
      <c r="D30" s="2"/>
      <c r="E30" s="2"/>
    </row>
    <row r="31" spans="1:8" ht="56.25" customHeight="1" x14ac:dyDescent="0.4">
      <c r="A31" s="8"/>
      <c r="B31" s="2"/>
      <c r="C31" s="2"/>
      <c r="D31" s="2"/>
      <c r="E31" s="2"/>
    </row>
    <row r="32" spans="1:8" x14ac:dyDescent="0.4">
      <c r="A32" s="8"/>
      <c r="B32" s="2"/>
      <c r="C32" s="2"/>
      <c r="D32" s="2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03" priority="17">
      <formula>F3="X"</formula>
    </cfRule>
    <cfRule type="expression" dxfId="102" priority="18">
      <formula>F3="〇"</formula>
    </cfRule>
  </conditionalFormatting>
  <conditionalFormatting sqref="F7">
    <cfRule type="expression" dxfId="101" priority="13">
      <formula>$F$7="X"</formula>
    </cfRule>
    <cfRule type="expression" dxfId="100" priority="14">
      <formula>$F$7="〇"</formula>
    </cfRule>
  </conditionalFormatting>
  <conditionalFormatting sqref="F5">
    <cfRule type="expression" dxfId="99" priority="15">
      <formula>$F$5="X"</formula>
    </cfRule>
    <cfRule type="expression" dxfId="98" priority="16">
      <formula>$F$5="〇"</formula>
    </cfRule>
  </conditionalFormatting>
  <conditionalFormatting sqref="F9">
    <cfRule type="expression" dxfId="97" priority="11">
      <formula>$F$9="X"</formula>
    </cfRule>
    <cfRule type="expression" dxfId="96" priority="12">
      <formula>$F$9="〇"</formula>
    </cfRule>
  </conditionalFormatting>
  <conditionalFormatting sqref="F11">
    <cfRule type="expression" dxfId="95" priority="9">
      <formula>$F$11="X"</formula>
    </cfRule>
    <cfRule type="expression" dxfId="94" priority="10">
      <formula>$F$11="〇"</formula>
    </cfRule>
  </conditionalFormatting>
  <conditionalFormatting sqref="F13">
    <cfRule type="expression" dxfId="93" priority="7">
      <formula>$F$13="X"</formula>
    </cfRule>
    <cfRule type="expression" dxfId="92" priority="8">
      <formula>$F$13="〇"</formula>
    </cfRule>
  </conditionalFormatting>
  <conditionalFormatting sqref="F15">
    <cfRule type="expression" dxfId="91" priority="5">
      <formula>$F$15="X"</formula>
    </cfRule>
    <cfRule type="expression" dxfId="90" priority="6">
      <formula>$F$15="〇"</formula>
    </cfRule>
  </conditionalFormatting>
  <conditionalFormatting sqref="F17">
    <cfRule type="expression" dxfId="89" priority="1">
      <formula>$F$17="X"</formula>
    </cfRule>
    <cfRule type="expression" dxfId="88" priority="4">
      <formula>$F$17="〇"</formula>
    </cfRule>
  </conditionalFormatting>
  <dataValidations count="1">
    <dataValidation type="whole" allowBlank="1" showInputMessage="1" showErrorMessage="1" sqref="C33:C1048576 D2:D20" xr:uid="{8E8EC2D1-1825-436E-84AC-377A644800E1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6DB8D-7C4D-47ED-806D-4AD7744B013B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9" customWidth="1"/>
    <col min="2" max="2" width="34.375" customWidth="1"/>
    <col min="3" max="3" width="9" customWidth="1"/>
    <col min="4" max="4" width="22.625" style="3" customWidth="1"/>
    <col min="5" max="5" width="3.125" customWidth="1"/>
    <col min="6" max="7" width="9" style="3"/>
    <col min="8" max="8" width="0" style="3" hidden="1" customWidth="1"/>
    <col min="9" max="9" width="9" style="3"/>
  </cols>
  <sheetData>
    <row r="1" spans="1:8" ht="56.25" customHeight="1" x14ac:dyDescent="0.4">
      <c r="A1" s="13" t="s">
        <v>9</v>
      </c>
      <c r="B1" s="13"/>
      <c r="C1" s="14" t="s">
        <v>12</v>
      </c>
      <c r="D1" s="14"/>
      <c r="E1" s="14"/>
      <c r="F1" s="14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33</v>
      </c>
      <c r="C3" s="4" t="s">
        <v>0</v>
      </c>
      <c r="D3" s="5"/>
      <c r="E3" s="3"/>
      <c r="F3" s="11" t="str">
        <f>IF(D3="","",IF(D3=H3,"〇","X"))</f>
        <v/>
      </c>
      <c r="H3" s="3">
        <f>59+6</f>
        <v>65</v>
      </c>
    </row>
    <row r="4" spans="1:8" s="3" customFormat="1" ht="19.5" thickBot="1" x14ac:dyDescent="0.45">
      <c r="B4" s="8"/>
      <c r="D4" s="6"/>
      <c r="F4" s="12"/>
    </row>
    <row r="5" spans="1:8" ht="56.25" customHeight="1" thickBot="1" x14ac:dyDescent="0.45">
      <c r="A5" s="10" t="s">
        <v>2</v>
      </c>
      <c r="B5" s="7" t="s">
        <v>34</v>
      </c>
      <c r="C5" s="4" t="s">
        <v>0</v>
      </c>
      <c r="D5" s="5"/>
      <c r="E5" s="3"/>
      <c r="F5" s="11" t="str">
        <f>IF(D5="","",IF(D5=H5,"〇","X"))</f>
        <v/>
      </c>
      <c r="H5" s="3">
        <f>64+7</f>
        <v>71</v>
      </c>
    </row>
    <row r="6" spans="1:8" s="3" customFormat="1" ht="19.5" thickBot="1" x14ac:dyDescent="0.45">
      <c r="B6" s="8"/>
      <c r="D6" s="6"/>
      <c r="F6" s="12"/>
    </row>
    <row r="7" spans="1:8" ht="56.25" customHeight="1" thickBot="1" x14ac:dyDescent="0.45">
      <c r="A7" s="10" t="s">
        <v>3</v>
      </c>
      <c r="B7" s="7" t="s">
        <v>35</v>
      </c>
      <c r="C7" s="4" t="s">
        <v>0</v>
      </c>
      <c r="D7" s="5"/>
      <c r="E7" s="3"/>
      <c r="F7" s="11" t="str">
        <f>IF(D7="","",IF(D7=H7,"〇","X"))</f>
        <v/>
      </c>
      <c r="H7" s="3">
        <f>9+37</f>
        <v>46</v>
      </c>
    </row>
    <row r="8" spans="1:8" s="3" customFormat="1" ht="19.5" thickBot="1" x14ac:dyDescent="0.45">
      <c r="B8" s="8"/>
      <c r="D8" s="6"/>
      <c r="F8" s="12"/>
    </row>
    <row r="9" spans="1:8" ht="56.25" customHeight="1" thickBot="1" x14ac:dyDescent="0.45">
      <c r="A9" s="10" t="s">
        <v>4</v>
      </c>
      <c r="B9" s="7" t="s">
        <v>36</v>
      </c>
      <c r="C9" s="4" t="s">
        <v>0</v>
      </c>
      <c r="D9" s="5"/>
      <c r="E9" s="3"/>
      <c r="F9" s="11" t="str">
        <f>IF(D9="","",IF(D9=H9,"〇","X"))</f>
        <v/>
      </c>
      <c r="H9" s="3">
        <f>8+66</f>
        <v>74</v>
      </c>
    </row>
    <row r="10" spans="1:8" ht="19.5" thickBot="1" x14ac:dyDescent="0.45">
      <c r="A10" s="3"/>
      <c r="B10" s="8"/>
      <c r="C10" s="3"/>
      <c r="D10" s="6"/>
      <c r="E10" s="3"/>
      <c r="F10" s="12"/>
    </row>
    <row r="11" spans="1:8" ht="56.25" customHeight="1" thickBot="1" x14ac:dyDescent="0.45">
      <c r="A11" s="10" t="s">
        <v>5</v>
      </c>
      <c r="B11" s="7" t="s">
        <v>37</v>
      </c>
      <c r="C11" s="4" t="s">
        <v>0</v>
      </c>
      <c r="D11" s="5"/>
      <c r="E11" s="3"/>
      <c r="F11" s="11" t="str">
        <f>IF(D11="","",IF(D11=H11,"〇","X"))</f>
        <v/>
      </c>
      <c r="H11" s="3">
        <f>52+8</f>
        <v>60</v>
      </c>
    </row>
    <row r="12" spans="1:8" ht="19.5" thickBot="1" x14ac:dyDescent="0.45">
      <c r="A12" s="3"/>
      <c r="B12" s="8"/>
      <c r="C12" s="3"/>
      <c r="D12" s="6"/>
      <c r="E12" s="3"/>
      <c r="F12" s="12"/>
    </row>
    <row r="13" spans="1:8" ht="56.25" customHeight="1" thickBot="1" x14ac:dyDescent="0.45">
      <c r="A13" s="10" t="s">
        <v>6</v>
      </c>
      <c r="B13" s="7" t="s">
        <v>38</v>
      </c>
      <c r="C13" s="4" t="s">
        <v>0</v>
      </c>
      <c r="D13" s="5"/>
      <c r="E13" s="3"/>
      <c r="F13" s="11" t="str">
        <f>IF(D13="","",IF(D13=H13,"〇","X"))</f>
        <v/>
      </c>
      <c r="H13" s="3">
        <f>74+6</f>
        <v>80</v>
      </c>
    </row>
    <row r="14" spans="1:8" ht="19.5" thickBot="1" x14ac:dyDescent="0.45">
      <c r="A14" s="3"/>
      <c r="B14" s="8"/>
      <c r="C14" s="3"/>
      <c r="D14" s="6"/>
      <c r="E14" s="3"/>
      <c r="F14" s="12"/>
    </row>
    <row r="15" spans="1:8" ht="56.25" customHeight="1" thickBot="1" x14ac:dyDescent="0.45">
      <c r="A15" s="10" t="s">
        <v>7</v>
      </c>
      <c r="B15" s="7" t="s">
        <v>39</v>
      </c>
      <c r="C15" s="4" t="s">
        <v>0</v>
      </c>
      <c r="D15" s="5"/>
      <c r="E15" s="3"/>
      <c r="F15" s="11" t="str">
        <f>IF(D15="","",IF(D15=H15,"〇","X"))</f>
        <v/>
      </c>
      <c r="H15" s="3">
        <f>7+43</f>
        <v>50</v>
      </c>
    </row>
    <row r="16" spans="1:8" ht="19.5" thickBot="1" x14ac:dyDescent="0.45">
      <c r="A16" s="3"/>
      <c r="B16" s="8"/>
      <c r="C16" s="3"/>
      <c r="D16" s="6"/>
      <c r="E16" s="3"/>
      <c r="F16" s="12"/>
    </row>
    <row r="17" spans="1:8" ht="56.25" customHeight="1" thickBot="1" x14ac:dyDescent="0.45">
      <c r="A17" s="10" t="s">
        <v>8</v>
      </c>
      <c r="B17" s="7" t="s">
        <v>40</v>
      </c>
      <c r="C17" s="4" t="s">
        <v>0</v>
      </c>
      <c r="D17" s="5"/>
      <c r="E17" s="3"/>
      <c r="F17" s="11" t="str">
        <f>IF(D17="","",IF(D17=H17,"〇","X"))</f>
        <v/>
      </c>
      <c r="H17" s="3">
        <f>5+65</f>
        <v>70</v>
      </c>
    </row>
    <row r="18" spans="1:8" x14ac:dyDescent="0.4">
      <c r="A18" s="3"/>
      <c r="B18" s="8"/>
      <c r="C18" s="3"/>
      <c r="D18" s="6"/>
      <c r="E18" s="3"/>
    </row>
    <row r="19" spans="1:8" ht="56.25" customHeight="1" x14ac:dyDescent="0.4">
      <c r="A19" s="3"/>
      <c r="B19" s="8"/>
      <c r="C19" s="3"/>
      <c r="D19" s="6"/>
      <c r="E19" s="3"/>
    </row>
    <row r="20" spans="1:8" x14ac:dyDescent="0.4">
      <c r="A20" s="3"/>
      <c r="B20" s="8"/>
      <c r="C20" s="3"/>
      <c r="D20" s="6"/>
      <c r="E20" s="3"/>
    </row>
    <row r="21" spans="1:8" ht="56.25" customHeight="1" x14ac:dyDescent="0.4">
      <c r="A21" s="3"/>
      <c r="B21" s="8"/>
      <c r="C21" s="3"/>
      <c r="D21" s="6"/>
      <c r="E21" s="3"/>
    </row>
    <row r="22" spans="1:8" x14ac:dyDescent="0.4">
      <c r="A22" s="8"/>
      <c r="B22" s="2"/>
      <c r="C22" s="2"/>
      <c r="D22" s="2"/>
      <c r="E22" s="2"/>
      <c r="F22" s="2"/>
    </row>
    <row r="23" spans="1:8" ht="56.25" customHeight="1" x14ac:dyDescent="0.4">
      <c r="A23" s="8"/>
      <c r="B23" s="2"/>
      <c r="C23" s="2"/>
      <c r="D23" s="2"/>
      <c r="E23" s="2"/>
    </row>
    <row r="24" spans="1:8" x14ac:dyDescent="0.4">
      <c r="A24" s="8"/>
      <c r="B24" s="2"/>
      <c r="C24" s="2"/>
      <c r="D24" s="2"/>
      <c r="E24" s="2"/>
      <c r="F24" s="2"/>
    </row>
    <row r="25" spans="1:8" ht="56.25" customHeight="1" x14ac:dyDescent="0.4">
      <c r="A25" s="8"/>
      <c r="B25" s="2"/>
      <c r="C25" s="2"/>
      <c r="D25" s="2"/>
      <c r="E25" s="2"/>
    </row>
    <row r="26" spans="1:8" x14ac:dyDescent="0.4">
      <c r="A26" s="8"/>
      <c r="B26" s="2"/>
      <c r="C26" s="2"/>
      <c r="D26" s="2"/>
      <c r="E26" s="2"/>
    </row>
    <row r="27" spans="1:8" ht="56.25" customHeight="1" x14ac:dyDescent="0.4">
      <c r="A27" s="8"/>
      <c r="B27" s="2"/>
      <c r="C27" s="2"/>
      <c r="D27" s="2"/>
      <c r="E27" s="2"/>
    </row>
    <row r="28" spans="1:8" x14ac:dyDescent="0.4">
      <c r="A28" s="8"/>
      <c r="B28" s="2"/>
      <c r="C28" s="2"/>
      <c r="D28" s="2"/>
      <c r="E28" s="2"/>
    </row>
    <row r="29" spans="1:8" ht="56.25" customHeight="1" x14ac:dyDescent="0.4">
      <c r="A29" s="8"/>
      <c r="B29" s="2"/>
      <c r="C29" s="2"/>
      <c r="D29" s="2"/>
      <c r="E29" s="2"/>
    </row>
    <row r="30" spans="1:8" x14ac:dyDescent="0.4">
      <c r="A30" s="8"/>
      <c r="B30" s="2"/>
      <c r="C30" s="2"/>
      <c r="D30" s="2"/>
      <c r="E30" s="2"/>
    </row>
    <row r="31" spans="1:8" ht="56.25" customHeight="1" x14ac:dyDescent="0.4">
      <c r="A31" s="8"/>
      <c r="B31" s="2"/>
      <c r="C31" s="2"/>
      <c r="D31" s="2"/>
      <c r="E31" s="2"/>
    </row>
    <row r="32" spans="1:8" x14ac:dyDescent="0.4">
      <c r="A32" s="8"/>
      <c r="B32" s="2"/>
      <c r="C32" s="2"/>
      <c r="D32" s="2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87" priority="17">
      <formula>F3="X"</formula>
    </cfRule>
    <cfRule type="expression" dxfId="86" priority="18">
      <formula>F3="〇"</formula>
    </cfRule>
  </conditionalFormatting>
  <conditionalFormatting sqref="F7">
    <cfRule type="expression" dxfId="85" priority="13">
      <formula>$F$7="X"</formula>
    </cfRule>
    <cfRule type="expression" dxfId="84" priority="14">
      <formula>$F$7="〇"</formula>
    </cfRule>
  </conditionalFormatting>
  <conditionalFormatting sqref="F5">
    <cfRule type="expression" dxfId="83" priority="15">
      <formula>$F$5="X"</formula>
    </cfRule>
    <cfRule type="expression" dxfId="82" priority="16">
      <formula>$F$5="〇"</formula>
    </cfRule>
  </conditionalFormatting>
  <conditionalFormatting sqref="F9">
    <cfRule type="expression" dxfId="81" priority="11">
      <formula>$F$9="X"</formula>
    </cfRule>
    <cfRule type="expression" dxfId="80" priority="12">
      <formula>$F$9="〇"</formula>
    </cfRule>
  </conditionalFormatting>
  <conditionalFormatting sqref="F11">
    <cfRule type="expression" dxfId="79" priority="9">
      <formula>$F$11="X"</formula>
    </cfRule>
    <cfRule type="expression" dxfId="78" priority="10">
      <formula>$F$11="〇"</formula>
    </cfRule>
  </conditionalFormatting>
  <conditionalFormatting sqref="F13">
    <cfRule type="expression" dxfId="77" priority="7">
      <formula>$F$13="X"</formula>
    </cfRule>
    <cfRule type="expression" dxfId="76" priority="8">
      <formula>$F$13="〇"</formula>
    </cfRule>
  </conditionalFormatting>
  <conditionalFormatting sqref="F15">
    <cfRule type="expression" dxfId="75" priority="5">
      <formula>$F$15="X"</formula>
    </cfRule>
    <cfRule type="expression" dxfId="74" priority="6">
      <formula>$F$15="〇"</formula>
    </cfRule>
  </conditionalFormatting>
  <conditionalFormatting sqref="F17">
    <cfRule type="expression" dxfId="73" priority="1">
      <formula>$F$17="X"</formula>
    </cfRule>
    <cfRule type="expression" dxfId="72" priority="4">
      <formula>$F$17="〇"</formula>
    </cfRule>
  </conditionalFormatting>
  <dataValidations count="1">
    <dataValidation type="whole" allowBlank="1" showInputMessage="1" showErrorMessage="1" sqref="C33:C1048576 D2:D21" xr:uid="{11046B14-6164-44E4-8B85-B1C38FF29BED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5D2A2-01E2-43E9-97E7-F223B114BD2C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9" customWidth="1"/>
    <col min="2" max="2" width="34.375" customWidth="1"/>
    <col min="3" max="3" width="9" customWidth="1"/>
    <col min="4" max="4" width="22.625" style="3" customWidth="1"/>
    <col min="5" max="5" width="3.125" customWidth="1"/>
    <col min="6" max="7" width="9" style="3"/>
    <col min="8" max="8" width="0" style="3" hidden="1" customWidth="1"/>
    <col min="9" max="9" width="9" style="3"/>
  </cols>
  <sheetData>
    <row r="1" spans="1:8" ht="56.25" customHeight="1" x14ac:dyDescent="0.4">
      <c r="A1" s="13" t="s">
        <v>9</v>
      </c>
      <c r="B1" s="13"/>
      <c r="C1" s="14" t="s">
        <v>13</v>
      </c>
      <c r="D1" s="14"/>
      <c r="E1" s="14"/>
      <c r="F1" s="14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42</v>
      </c>
      <c r="C3" s="4" t="s">
        <v>0</v>
      </c>
      <c r="D3" s="5"/>
      <c r="E3" s="3"/>
      <c r="F3" s="11" t="str">
        <f>IF(D3="","",IF(D3=H3,"〇","X"))</f>
        <v/>
      </c>
      <c r="H3" s="3">
        <f>57+36</f>
        <v>93</v>
      </c>
    </row>
    <row r="4" spans="1:8" s="3" customFormat="1" ht="19.5" thickBot="1" x14ac:dyDescent="0.45">
      <c r="B4" s="8"/>
      <c r="D4" s="6"/>
      <c r="F4" s="12"/>
    </row>
    <row r="5" spans="1:8" ht="56.25" customHeight="1" thickBot="1" x14ac:dyDescent="0.45">
      <c r="A5" s="10" t="s">
        <v>2</v>
      </c>
      <c r="B5" s="7" t="s">
        <v>43</v>
      </c>
      <c r="C5" s="4" t="s">
        <v>0</v>
      </c>
      <c r="D5" s="5"/>
      <c r="E5" s="3"/>
      <c r="F5" s="11" t="str">
        <f>IF(D5="","",IF(D5=H5,"〇","X"))</f>
        <v/>
      </c>
      <c r="H5" s="3">
        <f>13+29</f>
        <v>42</v>
      </c>
    </row>
    <row r="6" spans="1:8" s="3" customFormat="1" ht="19.5" thickBot="1" x14ac:dyDescent="0.45">
      <c r="B6" s="8"/>
      <c r="D6" s="6"/>
      <c r="F6" s="12"/>
    </row>
    <row r="7" spans="1:8" ht="56.25" customHeight="1" thickBot="1" x14ac:dyDescent="0.45">
      <c r="A7" s="10" t="s">
        <v>3</v>
      </c>
      <c r="B7" s="7" t="s">
        <v>44</v>
      </c>
      <c r="C7" s="4" t="s">
        <v>0</v>
      </c>
      <c r="D7" s="5"/>
      <c r="E7" s="3"/>
      <c r="F7" s="11" t="str">
        <f>IF(D7="","",IF(D7=H7,"〇","X"))</f>
        <v/>
      </c>
      <c r="H7" s="3">
        <f>68+17</f>
        <v>85</v>
      </c>
    </row>
    <row r="8" spans="1:8" s="3" customFormat="1" ht="19.5" thickBot="1" x14ac:dyDescent="0.45">
      <c r="B8" s="8"/>
      <c r="D8" s="6"/>
      <c r="F8" s="12"/>
    </row>
    <row r="9" spans="1:8" ht="56.25" customHeight="1" thickBot="1" x14ac:dyDescent="0.45">
      <c r="A9" s="10" t="s">
        <v>4</v>
      </c>
      <c r="B9" s="7" t="s">
        <v>45</v>
      </c>
      <c r="C9" s="4" t="s">
        <v>0</v>
      </c>
      <c r="D9" s="5"/>
      <c r="E9" s="3"/>
      <c r="F9" s="11" t="str">
        <f>IF(D9="","",IF(D9=H9,"〇","X"))</f>
        <v/>
      </c>
      <c r="H9" s="3">
        <f>52+38</f>
        <v>90</v>
      </c>
    </row>
    <row r="10" spans="1:8" ht="19.5" thickBot="1" x14ac:dyDescent="0.45">
      <c r="A10" s="3"/>
      <c r="B10" s="8"/>
      <c r="C10" s="3"/>
      <c r="D10" s="6"/>
      <c r="E10" s="3"/>
      <c r="F10" s="12"/>
    </row>
    <row r="11" spans="1:8" ht="56.25" customHeight="1" thickBot="1" x14ac:dyDescent="0.45">
      <c r="A11" s="10" t="s">
        <v>5</v>
      </c>
      <c r="B11" s="7" t="s">
        <v>46</v>
      </c>
      <c r="C11" s="4" t="s">
        <v>0</v>
      </c>
      <c r="D11" s="5"/>
      <c r="E11" s="3"/>
      <c r="F11" s="11" t="str">
        <f>IF(D11="","",IF(D11=H11,"〇","X"))</f>
        <v/>
      </c>
      <c r="H11" s="3">
        <f>9+43</f>
        <v>52</v>
      </c>
    </row>
    <row r="12" spans="1:8" ht="19.5" thickBot="1" x14ac:dyDescent="0.45">
      <c r="A12" s="3"/>
      <c r="B12" s="8"/>
      <c r="C12" s="3"/>
      <c r="D12" s="6"/>
      <c r="E12" s="3"/>
      <c r="F12" s="12"/>
    </row>
    <row r="13" spans="1:8" ht="56.25" customHeight="1" thickBot="1" x14ac:dyDescent="0.45">
      <c r="A13" s="10" t="s">
        <v>6</v>
      </c>
      <c r="B13" s="7" t="s">
        <v>47</v>
      </c>
      <c r="C13" s="4" t="s">
        <v>0</v>
      </c>
      <c r="D13" s="5"/>
      <c r="E13" s="3"/>
      <c r="F13" s="11" t="str">
        <f>IF(D13="","",IF(D13=H13,"〇","X"))</f>
        <v/>
      </c>
      <c r="H13" s="3">
        <f>24+6</f>
        <v>30</v>
      </c>
    </row>
    <row r="14" spans="1:8" x14ac:dyDescent="0.4">
      <c r="A14" s="3"/>
      <c r="B14" s="8"/>
      <c r="C14" s="3"/>
      <c r="D14" s="6"/>
      <c r="E14" s="3"/>
    </row>
    <row r="15" spans="1:8" ht="56.25" customHeight="1" x14ac:dyDescent="0.4">
      <c r="A15" s="3"/>
      <c r="B15" s="8"/>
      <c r="C15" s="3"/>
      <c r="D15" s="6"/>
      <c r="E15" s="3"/>
    </row>
    <row r="16" spans="1:8" x14ac:dyDescent="0.4">
      <c r="A16" s="3"/>
      <c r="B16" s="8"/>
      <c r="C16" s="3"/>
      <c r="D16" s="6"/>
      <c r="E16" s="3"/>
    </row>
    <row r="17" spans="1:6" ht="56.25" customHeight="1" x14ac:dyDescent="0.4">
      <c r="A17" s="3"/>
      <c r="B17" s="8"/>
      <c r="C17" s="3"/>
      <c r="D17" s="6"/>
      <c r="E17" s="3"/>
    </row>
    <row r="18" spans="1:6" x14ac:dyDescent="0.4">
      <c r="A18" s="3"/>
      <c r="B18" s="8"/>
      <c r="C18" s="3"/>
      <c r="D18" s="6"/>
      <c r="E18" s="3"/>
    </row>
    <row r="19" spans="1:6" ht="56.25" customHeight="1" x14ac:dyDescent="0.4">
      <c r="A19" s="3"/>
      <c r="B19" s="8"/>
      <c r="C19" s="3"/>
      <c r="D19" s="6"/>
      <c r="E19" s="3"/>
    </row>
    <row r="20" spans="1:6" x14ac:dyDescent="0.4">
      <c r="A20" s="3"/>
      <c r="B20" s="8"/>
      <c r="C20" s="3"/>
      <c r="D20" s="6"/>
      <c r="E20" s="3"/>
    </row>
    <row r="21" spans="1:6" ht="56.25" customHeight="1" x14ac:dyDescent="0.4">
      <c r="A21" s="8"/>
      <c r="B21" s="2"/>
      <c r="C21" s="2"/>
      <c r="D21" s="2"/>
      <c r="E21" s="2"/>
    </row>
    <row r="22" spans="1:6" x14ac:dyDescent="0.4">
      <c r="A22" s="8"/>
      <c r="B22" s="2"/>
      <c r="C22" s="2"/>
      <c r="D22" s="2"/>
      <c r="E22" s="2"/>
      <c r="F22" s="2"/>
    </row>
    <row r="23" spans="1:6" ht="56.25" customHeight="1" x14ac:dyDescent="0.4">
      <c r="A23" s="8"/>
      <c r="B23" s="2"/>
      <c r="C23" s="2"/>
      <c r="D23" s="2"/>
      <c r="E23" s="2"/>
    </row>
    <row r="24" spans="1:6" x14ac:dyDescent="0.4">
      <c r="A24" s="8"/>
      <c r="B24" s="2"/>
      <c r="C24" s="2"/>
      <c r="D24" s="2"/>
      <c r="E24" s="2"/>
      <c r="F24" s="2"/>
    </row>
    <row r="25" spans="1:6" ht="56.25" customHeight="1" x14ac:dyDescent="0.4">
      <c r="A25" s="8"/>
      <c r="B25" s="2"/>
      <c r="C25" s="2"/>
      <c r="D25" s="2"/>
      <c r="E25" s="2"/>
    </row>
    <row r="26" spans="1:6" x14ac:dyDescent="0.4">
      <c r="A26" s="8"/>
      <c r="B26" s="2"/>
      <c r="C26" s="2"/>
      <c r="D26" s="2"/>
      <c r="E26" s="2"/>
    </row>
    <row r="27" spans="1:6" ht="56.25" customHeight="1" x14ac:dyDescent="0.4">
      <c r="A27" s="8"/>
      <c r="B27" s="2"/>
      <c r="C27" s="2"/>
      <c r="D27" s="2"/>
      <c r="E27" s="2"/>
    </row>
    <row r="28" spans="1:6" x14ac:dyDescent="0.4">
      <c r="A28" s="8"/>
      <c r="B28" s="2"/>
      <c r="C28" s="2"/>
      <c r="D28" s="2"/>
      <c r="E28" s="2"/>
    </row>
    <row r="29" spans="1:6" ht="56.25" customHeight="1" x14ac:dyDescent="0.4">
      <c r="A29" s="8"/>
      <c r="B29" s="2"/>
      <c r="C29" s="2"/>
      <c r="D29" s="2"/>
      <c r="E29" s="2"/>
    </row>
    <row r="30" spans="1:6" x14ac:dyDescent="0.4">
      <c r="A30" s="8"/>
      <c r="B30" s="2"/>
      <c r="C30" s="2"/>
      <c r="D30" s="2"/>
      <c r="E30" s="2"/>
    </row>
    <row r="31" spans="1:6" ht="56.25" customHeight="1" x14ac:dyDescent="0.4">
      <c r="A31" s="8"/>
      <c r="B31" s="2"/>
      <c r="C31" s="2"/>
      <c r="D31" s="2"/>
      <c r="E31" s="2"/>
    </row>
    <row r="32" spans="1:6" x14ac:dyDescent="0.4">
      <c r="A32" s="8"/>
      <c r="B32" s="2"/>
      <c r="C32" s="2"/>
      <c r="D32" s="2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71" priority="17">
      <formula>F3="X"</formula>
    </cfRule>
    <cfRule type="expression" dxfId="70" priority="18">
      <formula>F3="〇"</formula>
    </cfRule>
  </conditionalFormatting>
  <conditionalFormatting sqref="F7">
    <cfRule type="expression" dxfId="69" priority="13">
      <formula>$F$7="X"</formula>
    </cfRule>
    <cfRule type="expression" dxfId="68" priority="14">
      <formula>$F$7="〇"</formula>
    </cfRule>
  </conditionalFormatting>
  <conditionalFormatting sqref="F5">
    <cfRule type="expression" dxfId="67" priority="15">
      <formula>$F$5="X"</formula>
    </cfRule>
    <cfRule type="expression" dxfId="66" priority="16">
      <formula>$F$5="〇"</formula>
    </cfRule>
  </conditionalFormatting>
  <conditionalFormatting sqref="F9">
    <cfRule type="expression" dxfId="65" priority="11">
      <formula>$F$9="X"</formula>
    </cfRule>
    <cfRule type="expression" dxfId="64" priority="12">
      <formula>$F$9="〇"</formula>
    </cfRule>
  </conditionalFormatting>
  <conditionalFormatting sqref="F11">
    <cfRule type="expression" dxfId="63" priority="9">
      <formula>$F$11="X"</formula>
    </cfRule>
    <cfRule type="expression" dxfId="62" priority="10">
      <formula>$F$11="〇"</formula>
    </cfRule>
  </conditionalFormatting>
  <conditionalFormatting sqref="F13">
    <cfRule type="expression" dxfId="61" priority="7">
      <formula>$F$13="X"</formula>
    </cfRule>
    <cfRule type="expression" dxfId="60" priority="8">
      <formula>$F$13="〇"</formula>
    </cfRule>
  </conditionalFormatting>
  <dataValidations count="1">
    <dataValidation type="whole" allowBlank="1" showInputMessage="1" showErrorMessage="1" sqref="C33:C1048576 D2:D20" xr:uid="{03FB1897-0053-441C-90C0-EFC01C7276A9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157B0-F4C9-44E2-8A24-F7F54F2BAD77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9" customWidth="1"/>
    <col min="2" max="2" width="34.375" customWidth="1"/>
    <col min="3" max="3" width="9" customWidth="1"/>
    <col min="4" max="4" width="22.625" style="3" customWidth="1"/>
    <col min="5" max="5" width="3.125" customWidth="1"/>
    <col min="6" max="7" width="9" style="3"/>
    <col min="8" max="8" width="0" style="3" hidden="1" customWidth="1"/>
    <col min="9" max="9" width="9" style="3"/>
  </cols>
  <sheetData>
    <row r="1" spans="1:8" ht="56.25" customHeight="1" x14ac:dyDescent="0.4">
      <c r="A1" s="13" t="s">
        <v>9</v>
      </c>
      <c r="B1" s="13"/>
      <c r="C1" s="14" t="s">
        <v>41</v>
      </c>
      <c r="D1" s="14"/>
      <c r="E1" s="14"/>
      <c r="F1" s="14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54</v>
      </c>
      <c r="B3" s="7" t="s">
        <v>48</v>
      </c>
      <c r="C3" s="4" t="s">
        <v>0</v>
      </c>
      <c r="D3" s="5"/>
      <c r="E3" s="3"/>
      <c r="F3" s="11" t="str">
        <f>IF(D3="","",IF(D3=H3,"〇","X"))</f>
        <v/>
      </c>
      <c r="H3" s="3">
        <f>50+18</f>
        <v>68</v>
      </c>
    </row>
    <row r="4" spans="1:8" s="3" customFormat="1" ht="19.5" thickBot="1" x14ac:dyDescent="0.45">
      <c r="B4" s="8"/>
      <c r="D4" s="6"/>
      <c r="F4" s="12"/>
    </row>
    <row r="5" spans="1:8" ht="56.25" customHeight="1" thickBot="1" x14ac:dyDescent="0.45">
      <c r="A5" s="10" t="s">
        <v>55</v>
      </c>
      <c r="B5" s="7" t="s">
        <v>49</v>
      </c>
      <c r="C5" s="4" t="s">
        <v>0</v>
      </c>
      <c r="D5" s="5"/>
      <c r="E5" s="3"/>
      <c r="F5" s="11" t="str">
        <f>IF(D5="","",IF(D5=H5,"〇","X"))</f>
        <v/>
      </c>
      <c r="H5" s="3">
        <f>23+55</f>
        <v>78</v>
      </c>
    </row>
    <row r="6" spans="1:8" s="3" customFormat="1" ht="19.5" thickBot="1" x14ac:dyDescent="0.45">
      <c r="B6" s="8"/>
      <c r="D6" s="6"/>
      <c r="F6" s="12"/>
    </row>
    <row r="7" spans="1:8" ht="56.25" customHeight="1" thickBot="1" x14ac:dyDescent="0.45">
      <c r="A7" s="10" t="s">
        <v>56</v>
      </c>
      <c r="B7" s="7" t="s">
        <v>50</v>
      </c>
      <c r="C7" s="4" t="s">
        <v>0</v>
      </c>
      <c r="D7" s="5"/>
      <c r="E7" s="3"/>
      <c r="F7" s="11" t="str">
        <f>IF(D7="","",IF(D7=H7,"〇","X"))</f>
        <v/>
      </c>
      <c r="H7" s="3">
        <f>14+62</f>
        <v>76</v>
      </c>
    </row>
    <row r="8" spans="1:8" s="3" customFormat="1" ht="19.5" thickBot="1" x14ac:dyDescent="0.45">
      <c r="B8" s="8"/>
      <c r="D8" s="6"/>
      <c r="F8" s="12"/>
    </row>
    <row r="9" spans="1:8" ht="56.25" customHeight="1" thickBot="1" x14ac:dyDescent="0.45">
      <c r="A9" s="10" t="s">
        <v>57</v>
      </c>
      <c r="B9" s="7" t="s">
        <v>51</v>
      </c>
      <c r="C9" s="4" t="s">
        <v>0</v>
      </c>
      <c r="D9" s="5"/>
      <c r="E9" s="3"/>
      <c r="F9" s="11" t="str">
        <f>IF(D9="","",IF(D9=H9,"〇","X"))</f>
        <v/>
      </c>
      <c r="H9" s="3">
        <f>43+26</f>
        <v>69</v>
      </c>
    </row>
    <row r="10" spans="1:8" ht="19.5" thickBot="1" x14ac:dyDescent="0.45">
      <c r="A10" s="3"/>
      <c r="B10" s="8"/>
      <c r="C10" s="3"/>
      <c r="D10" s="6"/>
      <c r="E10" s="3"/>
      <c r="F10" s="12"/>
    </row>
    <row r="11" spans="1:8" ht="56.25" customHeight="1" thickBot="1" x14ac:dyDescent="0.45">
      <c r="A11" s="10" t="s">
        <v>58</v>
      </c>
      <c r="B11" s="7" t="s">
        <v>52</v>
      </c>
      <c r="C11" s="4" t="s">
        <v>0</v>
      </c>
      <c r="D11" s="5"/>
      <c r="E11" s="3"/>
      <c r="F11" s="11" t="str">
        <f>IF(D11="","",IF(D11=H11,"〇","X"))</f>
        <v/>
      </c>
      <c r="H11" s="3">
        <f>36+37</f>
        <v>73</v>
      </c>
    </row>
    <row r="12" spans="1:8" ht="19.5" thickBot="1" x14ac:dyDescent="0.45">
      <c r="A12" s="3"/>
      <c r="B12" s="8"/>
      <c r="C12" s="3"/>
      <c r="D12" s="6"/>
      <c r="E12" s="3"/>
      <c r="F12" s="12"/>
    </row>
    <row r="13" spans="1:8" ht="56.25" customHeight="1" thickBot="1" x14ac:dyDescent="0.45">
      <c r="A13" s="10" t="s">
        <v>59</v>
      </c>
      <c r="B13" s="7" t="s">
        <v>53</v>
      </c>
      <c r="C13" s="4" t="s">
        <v>0</v>
      </c>
      <c r="D13" s="5"/>
      <c r="E13" s="3"/>
      <c r="F13" s="11" t="str">
        <f>IF(D13="","",IF(D13=H13,"〇","X"))</f>
        <v/>
      </c>
      <c r="H13" s="3">
        <f>44+18</f>
        <v>62</v>
      </c>
    </row>
    <row r="14" spans="1:8" x14ac:dyDescent="0.4">
      <c r="A14" s="3"/>
      <c r="B14" s="8"/>
      <c r="C14" s="3"/>
      <c r="D14" s="6"/>
      <c r="E14" s="3"/>
    </row>
    <row r="15" spans="1:8" ht="56.25" customHeight="1" x14ac:dyDescent="0.4">
      <c r="A15" s="3"/>
      <c r="B15" s="8"/>
      <c r="C15" s="3"/>
      <c r="D15" s="6"/>
      <c r="E15" s="3"/>
    </row>
    <row r="16" spans="1:8" x14ac:dyDescent="0.4">
      <c r="A16" s="3"/>
      <c r="B16" s="8"/>
      <c r="C16" s="3"/>
      <c r="D16" s="6"/>
      <c r="E16" s="3"/>
    </row>
    <row r="17" spans="1:5" ht="56.25" customHeight="1" x14ac:dyDescent="0.4">
      <c r="A17" s="3"/>
      <c r="B17" s="8"/>
      <c r="C17" s="3"/>
      <c r="D17" s="6"/>
      <c r="E17" s="3"/>
    </row>
    <row r="18" spans="1:5" x14ac:dyDescent="0.4">
      <c r="A18" s="3"/>
      <c r="B18" s="8"/>
      <c r="C18" s="3"/>
      <c r="D18" s="6"/>
      <c r="E18" s="3"/>
    </row>
    <row r="19" spans="1:5" ht="56.25" customHeight="1" x14ac:dyDescent="0.4">
      <c r="A19" s="3"/>
      <c r="B19" s="8"/>
      <c r="C19" s="3"/>
      <c r="D19" s="6"/>
      <c r="E19" s="3"/>
    </row>
    <row r="20" spans="1:5" x14ac:dyDescent="0.4">
      <c r="A20" s="3"/>
      <c r="B20" s="8"/>
      <c r="C20" s="3"/>
      <c r="D20" s="6"/>
      <c r="E20" s="3"/>
    </row>
    <row r="21" spans="1:5" ht="56.25" customHeight="1" x14ac:dyDescent="0.4">
      <c r="A21" s="3"/>
      <c r="B21" s="8"/>
      <c r="C21" s="3"/>
      <c r="D21" s="6"/>
      <c r="E21" s="3"/>
    </row>
    <row r="22" spans="1:5" x14ac:dyDescent="0.4">
      <c r="A22" s="3"/>
      <c r="B22" s="8"/>
      <c r="C22" s="3"/>
      <c r="D22" s="6"/>
      <c r="E22" s="3"/>
    </row>
    <row r="23" spans="1:5" ht="56.25" customHeight="1" x14ac:dyDescent="0.4">
      <c r="A23" s="3"/>
      <c r="B23" s="8"/>
      <c r="C23" s="3"/>
      <c r="D23" s="6"/>
      <c r="E23" s="3"/>
    </row>
    <row r="24" spans="1:5" x14ac:dyDescent="0.4">
      <c r="A24" s="3"/>
      <c r="B24" s="8"/>
      <c r="C24" s="3"/>
      <c r="D24" s="6"/>
      <c r="E24" s="3"/>
    </row>
    <row r="25" spans="1:5" ht="56.25" customHeight="1" x14ac:dyDescent="0.4">
      <c r="A25" s="8"/>
      <c r="B25" s="2"/>
      <c r="C25" s="2"/>
      <c r="D25" s="2"/>
      <c r="E25" s="2"/>
    </row>
    <row r="26" spans="1:5" x14ac:dyDescent="0.4">
      <c r="A26" s="8"/>
      <c r="B26" s="2"/>
      <c r="C26" s="2"/>
      <c r="D26" s="2"/>
      <c r="E26" s="2"/>
    </row>
    <row r="27" spans="1:5" ht="56.25" customHeight="1" x14ac:dyDescent="0.4">
      <c r="A27" s="8"/>
      <c r="B27" s="2"/>
      <c r="C27" s="2"/>
      <c r="D27" s="2"/>
      <c r="E27" s="2"/>
    </row>
    <row r="28" spans="1:5" x14ac:dyDescent="0.4">
      <c r="A28" s="8"/>
      <c r="B28" s="2"/>
      <c r="C28" s="2"/>
      <c r="D28" s="2"/>
      <c r="E28" s="2"/>
    </row>
    <row r="29" spans="1:5" ht="56.25" customHeight="1" x14ac:dyDescent="0.4">
      <c r="A29" s="8"/>
      <c r="B29" s="2"/>
      <c r="C29" s="2"/>
      <c r="D29" s="2"/>
      <c r="E29" s="2"/>
    </row>
    <row r="30" spans="1:5" x14ac:dyDescent="0.4">
      <c r="A30" s="8"/>
      <c r="B30" s="2"/>
      <c r="C30" s="2"/>
      <c r="D30" s="2"/>
      <c r="E30" s="2"/>
    </row>
    <row r="31" spans="1:5" ht="56.25" customHeight="1" x14ac:dyDescent="0.4">
      <c r="A31" s="8"/>
      <c r="B31" s="2"/>
      <c r="C31" s="2"/>
      <c r="D31" s="2"/>
      <c r="E31" s="2"/>
    </row>
    <row r="32" spans="1:5" x14ac:dyDescent="0.4">
      <c r="A32" s="8"/>
      <c r="B32" s="2"/>
      <c r="C32" s="2"/>
      <c r="D32" s="2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59" priority="17">
      <formula>F3="X"</formula>
    </cfRule>
    <cfRule type="expression" dxfId="58" priority="18">
      <formula>F3="〇"</formula>
    </cfRule>
  </conditionalFormatting>
  <conditionalFormatting sqref="F7">
    <cfRule type="expression" dxfId="57" priority="13">
      <formula>$F$7="X"</formula>
    </cfRule>
    <cfRule type="expression" dxfId="56" priority="14">
      <formula>$F$7="〇"</formula>
    </cfRule>
  </conditionalFormatting>
  <conditionalFormatting sqref="F5">
    <cfRule type="expression" dxfId="55" priority="15">
      <formula>$F$5="X"</formula>
    </cfRule>
    <cfRule type="expression" dxfId="54" priority="16">
      <formula>$F$5="〇"</formula>
    </cfRule>
  </conditionalFormatting>
  <conditionalFormatting sqref="F9">
    <cfRule type="expression" dxfId="53" priority="11">
      <formula>$F$9="X"</formula>
    </cfRule>
    <cfRule type="expression" dxfId="52" priority="12">
      <formula>$F$9="〇"</formula>
    </cfRule>
  </conditionalFormatting>
  <conditionalFormatting sqref="F11">
    <cfRule type="expression" dxfId="51" priority="9">
      <formula>$F$11="X"</formula>
    </cfRule>
    <cfRule type="expression" dxfId="50" priority="10">
      <formula>$F$11="〇"</formula>
    </cfRule>
  </conditionalFormatting>
  <conditionalFormatting sqref="F13">
    <cfRule type="expression" dxfId="49" priority="7">
      <formula>$F$13="X"</formula>
    </cfRule>
    <cfRule type="expression" dxfId="48" priority="8">
      <formula>$F$13="〇"</formula>
    </cfRule>
  </conditionalFormatting>
  <dataValidations count="1">
    <dataValidation type="whole" allowBlank="1" showInputMessage="1" showErrorMessage="1" sqref="C33:C1048576 D2:D24" xr:uid="{8B571CCC-DEF5-4186-A9D6-804A84D116B7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BBD48-1092-424F-A42B-582DC5F0F5F7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9" customWidth="1"/>
    <col min="2" max="2" width="34.375" customWidth="1"/>
    <col min="3" max="3" width="9" customWidth="1"/>
    <col min="4" max="4" width="22.625" style="3" customWidth="1"/>
    <col min="5" max="5" width="3.125" customWidth="1"/>
    <col min="6" max="7" width="9" style="3"/>
    <col min="8" max="8" width="0" style="3" hidden="1" customWidth="1"/>
    <col min="9" max="9" width="9" style="3"/>
  </cols>
  <sheetData>
    <row r="1" spans="1:8" ht="56.25" customHeight="1" x14ac:dyDescent="0.4">
      <c r="A1" s="13" t="s">
        <v>9</v>
      </c>
      <c r="B1" s="13"/>
      <c r="C1" s="14" t="s">
        <v>14</v>
      </c>
      <c r="D1" s="14"/>
      <c r="E1" s="14"/>
      <c r="F1" s="14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60</v>
      </c>
      <c r="C3" s="4" t="s">
        <v>0</v>
      </c>
      <c r="D3" s="5"/>
      <c r="E3" s="3"/>
      <c r="F3" s="11" t="str">
        <f>IF(D3="","",IF(D3=H3,"〇","X"))</f>
        <v/>
      </c>
      <c r="H3" s="3">
        <f>48+17</f>
        <v>65</v>
      </c>
    </row>
    <row r="4" spans="1:8" s="3" customFormat="1" ht="19.5" thickBot="1" x14ac:dyDescent="0.45">
      <c r="B4" s="8"/>
      <c r="D4" s="6"/>
      <c r="F4" s="12"/>
    </row>
    <row r="5" spans="1:8" ht="56.25" customHeight="1" thickBot="1" x14ac:dyDescent="0.45">
      <c r="A5" s="10" t="s">
        <v>2</v>
      </c>
      <c r="B5" s="7" t="s">
        <v>61</v>
      </c>
      <c r="C5" s="4" t="s">
        <v>0</v>
      </c>
      <c r="D5" s="5"/>
      <c r="E5" s="3"/>
      <c r="F5" s="11" t="str">
        <f>IF(D5="","",IF(D5=H5,"〇","X"))</f>
        <v/>
      </c>
      <c r="H5" s="3">
        <f>14+57</f>
        <v>71</v>
      </c>
    </row>
    <row r="6" spans="1:8" s="3" customFormat="1" ht="19.5" thickBot="1" x14ac:dyDescent="0.45">
      <c r="B6" s="8"/>
      <c r="D6" s="6"/>
      <c r="F6" s="12"/>
    </row>
    <row r="7" spans="1:8" ht="56.25" customHeight="1" thickBot="1" x14ac:dyDescent="0.45">
      <c r="A7" s="10" t="s">
        <v>3</v>
      </c>
      <c r="B7" s="7" t="s">
        <v>62</v>
      </c>
      <c r="C7" s="4" t="s">
        <v>0</v>
      </c>
      <c r="D7" s="5"/>
      <c r="E7" s="3"/>
      <c r="F7" s="11" t="str">
        <f>IF(D7="","",IF(D7=H7,"〇","X"))</f>
        <v/>
      </c>
      <c r="H7" s="3">
        <f>13+68</f>
        <v>81</v>
      </c>
    </row>
    <row r="8" spans="1:8" s="3" customFormat="1" ht="19.5" thickBot="1" x14ac:dyDescent="0.45">
      <c r="B8" s="8"/>
      <c r="D8" s="6"/>
      <c r="F8" s="12"/>
    </row>
    <row r="9" spans="1:8" ht="56.25" customHeight="1" thickBot="1" x14ac:dyDescent="0.45">
      <c r="A9" s="10" t="s">
        <v>4</v>
      </c>
      <c r="B9" s="7" t="s">
        <v>63</v>
      </c>
      <c r="C9" s="4" t="s">
        <v>0</v>
      </c>
      <c r="D9" s="5"/>
      <c r="E9" s="3"/>
      <c r="F9" s="11" t="str">
        <f>IF(D9="","",IF(D9=H9,"〇","X"))</f>
        <v/>
      </c>
      <c r="H9" s="3">
        <f>25+39</f>
        <v>64</v>
      </c>
    </row>
    <row r="10" spans="1:8" ht="19.5" thickBot="1" x14ac:dyDescent="0.45">
      <c r="A10" s="3"/>
      <c r="B10" s="8"/>
      <c r="C10" s="3"/>
      <c r="D10" s="6"/>
      <c r="E10" s="3"/>
      <c r="F10" s="12"/>
    </row>
    <row r="11" spans="1:8" ht="56.25" customHeight="1" thickBot="1" x14ac:dyDescent="0.45">
      <c r="A11" s="10" t="s">
        <v>5</v>
      </c>
      <c r="B11" s="7" t="s">
        <v>64</v>
      </c>
      <c r="C11" s="4" t="s">
        <v>0</v>
      </c>
      <c r="D11" s="5"/>
      <c r="E11" s="3"/>
      <c r="F11" s="11" t="str">
        <f>IF(D11="","",IF(D11=H11,"〇","X"))</f>
        <v/>
      </c>
      <c r="H11" s="3">
        <f>56+37</f>
        <v>93</v>
      </c>
    </row>
    <row r="12" spans="1:8" ht="19.5" thickBot="1" x14ac:dyDescent="0.45">
      <c r="A12" s="3"/>
      <c r="B12" s="8"/>
      <c r="C12" s="3"/>
      <c r="D12" s="6"/>
      <c r="E12" s="3"/>
      <c r="F12" s="12"/>
    </row>
    <row r="13" spans="1:8" ht="56.25" customHeight="1" thickBot="1" x14ac:dyDescent="0.45">
      <c r="A13" s="10" t="s">
        <v>6</v>
      </c>
      <c r="B13" s="7" t="s">
        <v>65</v>
      </c>
      <c r="C13" s="4" t="s">
        <v>0</v>
      </c>
      <c r="D13" s="5"/>
      <c r="E13" s="3"/>
      <c r="F13" s="11" t="str">
        <f>IF(D13="","",IF(D13=H13,"〇","X"))</f>
        <v/>
      </c>
      <c r="H13" s="3">
        <f>46+26</f>
        <v>72</v>
      </c>
    </row>
    <row r="14" spans="1:8" ht="19.5" thickBot="1" x14ac:dyDescent="0.45">
      <c r="A14" s="3"/>
      <c r="B14" s="8"/>
      <c r="C14" s="3"/>
      <c r="D14" s="6"/>
      <c r="E14" s="3"/>
      <c r="F14" s="12"/>
    </row>
    <row r="15" spans="1:8" ht="56.25" customHeight="1" thickBot="1" x14ac:dyDescent="0.45">
      <c r="A15" s="10" t="s">
        <v>7</v>
      </c>
      <c r="B15" s="7" t="s">
        <v>66</v>
      </c>
      <c r="C15" s="4" t="s">
        <v>0</v>
      </c>
      <c r="D15" s="5"/>
      <c r="E15" s="3"/>
      <c r="F15" s="11" t="str">
        <f>IF(D15="","",IF(D15=H15,"〇","X"))</f>
        <v/>
      </c>
      <c r="H15" s="3">
        <f>19+44</f>
        <v>63</v>
      </c>
    </row>
    <row r="16" spans="1:8" ht="19.5" thickBot="1" x14ac:dyDescent="0.45">
      <c r="A16" s="3"/>
      <c r="B16" s="8"/>
      <c r="C16" s="3"/>
      <c r="D16" s="6"/>
      <c r="E16" s="3"/>
      <c r="F16" s="12"/>
    </row>
    <row r="17" spans="1:8" ht="56.25" customHeight="1" thickBot="1" x14ac:dyDescent="0.45">
      <c r="A17" s="10" t="s">
        <v>8</v>
      </c>
      <c r="B17" s="7" t="s">
        <v>67</v>
      </c>
      <c r="C17" s="4" t="s">
        <v>0</v>
      </c>
      <c r="D17" s="5"/>
      <c r="E17" s="3"/>
      <c r="F17" s="11" t="str">
        <f>IF(D17="","",IF(D17=H17,"〇","X"))</f>
        <v/>
      </c>
      <c r="H17" s="3">
        <f>43+29</f>
        <v>72</v>
      </c>
    </row>
    <row r="18" spans="1:8" x14ac:dyDescent="0.4">
      <c r="A18" s="3"/>
      <c r="B18" s="8"/>
      <c r="C18" s="3"/>
      <c r="D18" s="6"/>
      <c r="E18" s="3"/>
    </row>
    <row r="19" spans="1:8" ht="56.25" customHeight="1" x14ac:dyDescent="0.4">
      <c r="A19" s="3"/>
      <c r="B19" s="8"/>
      <c r="C19" s="3"/>
      <c r="D19" s="6"/>
      <c r="E19" s="3"/>
    </row>
    <row r="20" spans="1:8" x14ac:dyDescent="0.4">
      <c r="A20" s="3"/>
      <c r="B20" s="8"/>
      <c r="C20" s="3"/>
      <c r="D20" s="6"/>
      <c r="E20" s="3"/>
    </row>
    <row r="21" spans="1:8" ht="56.25" customHeight="1" x14ac:dyDescent="0.4">
      <c r="A21" s="3"/>
      <c r="B21" s="8"/>
      <c r="C21" s="3"/>
      <c r="D21" s="6"/>
      <c r="E21" s="3"/>
    </row>
    <row r="22" spans="1:8" x14ac:dyDescent="0.4">
      <c r="A22" s="8"/>
      <c r="B22" s="2"/>
      <c r="C22" s="2"/>
      <c r="D22" s="2"/>
      <c r="E22" s="2"/>
      <c r="F22" s="2"/>
    </row>
    <row r="23" spans="1:8" ht="56.25" customHeight="1" x14ac:dyDescent="0.4">
      <c r="A23" s="8"/>
      <c r="B23" s="2"/>
      <c r="C23" s="2"/>
      <c r="D23" s="2"/>
      <c r="E23" s="2"/>
    </row>
    <row r="24" spans="1:8" x14ac:dyDescent="0.4">
      <c r="A24" s="8"/>
      <c r="B24" s="2"/>
      <c r="C24" s="2"/>
      <c r="D24" s="2"/>
      <c r="E24" s="2"/>
      <c r="F24" s="2"/>
    </row>
    <row r="25" spans="1:8" ht="56.25" customHeight="1" x14ac:dyDescent="0.4">
      <c r="A25" s="8"/>
      <c r="B25" s="2"/>
      <c r="C25" s="2"/>
      <c r="D25" s="2"/>
      <c r="E25" s="2"/>
    </row>
    <row r="26" spans="1:8" x14ac:dyDescent="0.4">
      <c r="A26" s="8"/>
      <c r="B26" s="2"/>
      <c r="C26" s="2"/>
      <c r="D26" s="2"/>
      <c r="E26" s="2"/>
    </row>
    <row r="27" spans="1:8" ht="56.25" customHeight="1" x14ac:dyDescent="0.4">
      <c r="A27" s="8"/>
      <c r="B27" s="2"/>
      <c r="C27" s="2"/>
      <c r="D27" s="2"/>
      <c r="E27" s="2"/>
    </row>
    <row r="28" spans="1:8" x14ac:dyDescent="0.4">
      <c r="A28" s="8"/>
      <c r="B28" s="2"/>
      <c r="C28" s="2"/>
      <c r="D28" s="2"/>
      <c r="E28" s="2"/>
    </row>
    <row r="29" spans="1:8" ht="56.25" customHeight="1" x14ac:dyDescent="0.4">
      <c r="A29" s="8"/>
      <c r="B29" s="2"/>
      <c r="C29" s="2"/>
      <c r="D29" s="2"/>
      <c r="E29" s="2"/>
    </row>
    <row r="30" spans="1:8" x14ac:dyDescent="0.4">
      <c r="A30" s="8"/>
      <c r="B30" s="2"/>
      <c r="C30" s="2"/>
      <c r="D30" s="2"/>
      <c r="E30" s="2"/>
    </row>
    <row r="31" spans="1:8" ht="56.25" customHeight="1" x14ac:dyDescent="0.4">
      <c r="A31" s="8"/>
      <c r="B31" s="2"/>
      <c r="C31" s="2"/>
      <c r="D31" s="2"/>
      <c r="E31" s="2"/>
    </row>
    <row r="32" spans="1:8" x14ac:dyDescent="0.4">
      <c r="A32" s="8"/>
      <c r="B32" s="2"/>
      <c r="C32" s="2"/>
      <c r="D32" s="2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47" priority="17">
      <formula>F3="X"</formula>
    </cfRule>
    <cfRule type="expression" dxfId="46" priority="18">
      <formula>F3="〇"</formula>
    </cfRule>
  </conditionalFormatting>
  <conditionalFormatting sqref="F7">
    <cfRule type="expression" dxfId="45" priority="13">
      <formula>$F$7="X"</formula>
    </cfRule>
    <cfRule type="expression" dxfId="44" priority="14">
      <formula>$F$7="〇"</formula>
    </cfRule>
  </conditionalFormatting>
  <conditionalFormatting sqref="F5">
    <cfRule type="expression" dxfId="43" priority="15">
      <formula>$F$5="X"</formula>
    </cfRule>
    <cfRule type="expression" dxfId="42" priority="16">
      <formula>$F$5="〇"</formula>
    </cfRule>
  </conditionalFormatting>
  <conditionalFormatting sqref="F9">
    <cfRule type="expression" dxfId="41" priority="11">
      <formula>$F$9="X"</formula>
    </cfRule>
    <cfRule type="expression" dxfId="40" priority="12">
      <formula>$F$9="〇"</formula>
    </cfRule>
  </conditionalFormatting>
  <conditionalFormatting sqref="F11">
    <cfRule type="expression" dxfId="39" priority="9">
      <formula>$F$11="X"</formula>
    </cfRule>
    <cfRule type="expression" dxfId="38" priority="10">
      <formula>$F$11="〇"</formula>
    </cfRule>
  </conditionalFormatting>
  <conditionalFormatting sqref="F13">
    <cfRule type="expression" dxfId="37" priority="7">
      <formula>$F$13="X"</formula>
    </cfRule>
    <cfRule type="expression" dxfId="36" priority="8">
      <formula>$F$13="〇"</formula>
    </cfRule>
  </conditionalFormatting>
  <conditionalFormatting sqref="F15">
    <cfRule type="expression" dxfId="35" priority="5">
      <formula>$F$15="X"</formula>
    </cfRule>
    <cfRule type="expression" dxfId="34" priority="6">
      <formula>$F$15="〇"</formula>
    </cfRule>
  </conditionalFormatting>
  <conditionalFormatting sqref="F17">
    <cfRule type="expression" dxfId="33" priority="1">
      <formula>$F$17="X"</formula>
    </cfRule>
    <cfRule type="expression" dxfId="32" priority="4">
      <formula>$F$17="〇"</formula>
    </cfRule>
  </conditionalFormatting>
  <dataValidations count="1">
    <dataValidation type="whole" allowBlank="1" showInputMessage="1" showErrorMessage="1" sqref="C33:C1048576 D2:D21" xr:uid="{23212B1F-2C22-4742-8A6C-28324E87138D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E5955-75A2-4EBF-93AB-9E403221461A}">
  <dimension ref="A1:I39"/>
  <sheetViews>
    <sheetView zoomScale="115" zoomScaleNormal="115" workbookViewId="0">
      <selection sqref="A1:B1"/>
    </sheetView>
  </sheetViews>
  <sheetFormatPr defaultRowHeight="18.75" x14ac:dyDescent="0.4"/>
  <cols>
    <col min="1" max="1" width="11" style="9" customWidth="1"/>
    <col min="2" max="2" width="34.375" customWidth="1"/>
    <col min="3" max="3" width="9" customWidth="1"/>
    <col min="4" max="4" width="22.625" style="3" customWidth="1"/>
    <col min="5" max="5" width="3.125" customWidth="1"/>
    <col min="6" max="7" width="9" style="3"/>
    <col min="8" max="8" width="0" style="3" hidden="1" customWidth="1"/>
    <col min="9" max="9" width="9" style="3"/>
  </cols>
  <sheetData>
    <row r="1" spans="1:8" ht="56.25" customHeight="1" x14ac:dyDescent="0.4">
      <c r="A1" s="13" t="s">
        <v>9</v>
      </c>
      <c r="B1" s="13"/>
      <c r="C1" s="14" t="s">
        <v>15</v>
      </c>
      <c r="D1" s="14"/>
      <c r="E1" s="14"/>
      <c r="F1" s="14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68</v>
      </c>
      <c r="C3" s="4" t="s">
        <v>0</v>
      </c>
      <c r="D3" s="5"/>
      <c r="E3" s="3"/>
      <c r="F3" s="11" t="str">
        <f>IF(D3="","",IF(D3=H3,"〇","X"))</f>
        <v/>
      </c>
      <c r="H3" s="3">
        <f>38+12</f>
        <v>50</v>
      </c>
    </row>
    <row r="4" spans="1:8" s="3" customFormat="1" ht="19.5" thickBot="1" x14ac:dyDescent="0.45">
      <c r="B4" s="8"/>
      <c r="D4" s="6"/>
      <c r="F4" s="12"/>
    </row>
    <row r="5" spans="1:8" ht="56.25" customHeight="1" thickBot="1" x14ac:dyDescent="0.45">
      <c r="A5" s="10" t="s">
        <v>2</v>
      </c>
      <c r="B5" s="7" t="s">
        <v>69</v>
      </c>
      <c r="C5" s="4" t="s">
        <v>0</v>
      </c>
      <c r="D5" s="5"/>
      <c r="E5" s="3"/>
      <c r="F5" s="11" t="str">
        <f>IF(D5="","",IF(D5=H5,"〇","X"))</f>
        <v/>
      </c>
      <c r="H5" s="3">
        <f>54+16</f>
        <v>70</v>
      </c>
    </row>
    <row r="6" spans="1:8" s="3" customFormat="1" ht="19.5" thickBot="1" x14ac:dyDescent="0.45">
      <c r="B6" s="8"/>
      <c r="D6" s="6"/>
      <c r="F6" s="12"/>
    </row>
    <row r="7" spans="1:8" ht="56.25" customHeight="1" thickBot="1" x14ac:dyDescent="0.45">
      <c r="A7" s="10" t="s">
        <v>3</v>
      </c>
      <c r="B7" s="7" t="s">
        <v>70</v>
      </c>
      <c r="C7" s="4" t="s">
        <v>0</v>
      </c>
      <c r="D7" s="5"/>
      <c r="E7" s="3"/>
      <c r="F7" s="11" t="str">
        <f>IF(D7="","",IF(D7=H7,"〇","X"))</f>
        <v/>
      </c>
      <c r="H7" s="3">
        <f>19+61</f>
        <v>80</v>
      </c>
    </row>
    <row r="8" spans="1:8" s="3" customFormat="1" ht="19.5" thickBot="1" x14ac:dyDescent="0.45">
      <c r="B8" s="8"/>
      <c r="D8" s="6"/>
      <c r="F8" s="12"/>
    </row>
    <row r="9" spans="1:8" ht="56.25" customHeight="1" thickBot="1" x14ac:dyDescent="0.45">
      <c r="A9" s="10" t="s">
        <v>4</v>
      </c>
      <c r="B9" s="7" t="s">
        <v>71</v>
      </c>
      <c r="C9" s="4" t="s">
        <v>0</v>
      </c>
      <c r="D9" s="5"/>
      <c r="E9" s="3"/>
      <c r="F9" s="11" t="str">
        <f>IF(D9="","",IF(D9=H9,"〇","X"))</f>
        <v/>
      </c>
      <c r="H9" s="3">
        <f>47+43</f>
        <v>90</v>
      </c>
    </row>
    <row r="10" spans="1:8" ht="19.5" thickBot="1" x14ac:dyDescent="0.45">
      <c r="A10" s="3"/>
      <c r="B10" s="8"/>
      <c r="C10" s="3"/>
      <c r="D10" s="6"/>
      <c r="E10" s="3"/>
      <c r="F10" s="12"/>
    </row>
    <row r="11" spans="1:8" ht="56.25" customHeight="1" thickBot="1" x14ac:dyDescent="0.45">
      <c r="A11" s="10" t="s">
        <v>5</v>
      </c>
      <c r="B11" s="7" t="s">
        <v>72</v>
      </c>
      <c r="C11" s="4" t="s">
        <v>0</v>
      </c>
      <c r="D11" s="5"/>
      <c r="E11" s="3"/>
      <c r="F11" s="11" t="str">
        <f>IF(D11="","",IF(D11=H11,"〇","X"))</f>
        <v/>
      </c>
      <c r="H11" s="3">
        <f>-11+39</f>
        <v>28</v>
      </c>
    </row>
    <row r="12" spans="1:8" ht="19.5" thickBot="1" x14ac:dyDescent="0.45">
      <c r="A12" s="3"/>
      <c r="B12" s="8"/>
      <c r="C12" s="3"/>
      <c r="D12" s="6"/>
      <c r="E12" s="3"/>
      <c r="F12" s="12"/>
    </row>
    <row r="13" spans="1:8" ht="56.25" customHeight="1" thickBot="1" x14ac:dyDescent="0.45">
      <c r="A13" s="10" t="s">
        <v>6</v>
      </c>
      <c r="B13" s="7" t="s">
        <v>73</v>
      </c>
      <c r="C13" s="4" t="s">
        <v>0</v>
      </c>
      <c r="D13" s="5"/>
      <c r="E13" s="3"/>
      <c r="F13" s="11" t="str">
        <f>IF(D13="","",IF(D13=H13,"〇","X"))</f>
        <v/>
      </c>
      <c r="H13" s="3">
        <f>33+17</f>
        <v>50</v>
      </c>
    </row>
    <row r="14" spans="1:8" ht="19.5" thickBot="1" x14ac:dyDescent="0.45">
      <c r="A14" s="3"/>
      <c r="B14" s="8"/>
      <c r="C14" s="3"/>
      <c r="D14" s="6"/>
      <c r="E14" s="3"/>
      <c r="F14" s="12"/>
    </row>
    <row r="15" spans="1:8" ht="56.25" customHeight="1" thickBot="1" x14ac:dyDescent="0.45">
      <c r="A15" s="10" t="s">
        <v>7</v>
      </c>
      <c r="B15" s="7" t="s">
        <v>74</v>
      </c>
      <c r="C15" s="4" t="s">
        <v>0</v>
      </c>
      <c r="D15" s="5"/>
      <c r="E15" s="3"/>
      <c r="F15" s="11" t="str">
        <f>IF(D15="","",IF(D15=H15,"〇","X"))</f>
        <v/>
      </c>
      <c r="H15" s="3">
        <f>65+25</f>
        <v>90</v>
      </c>
    </row>
    <row r="16" spans="1:8" ht="19.5" thickBot="1" x14ac:dyDescent="0.45">
      <c r="A16" s="3"/>
      <c r="B16" s="8"/>
      <c r="C16" s="3"/>
      <c r="D16" s="6"/>
      <c r="E16" s="3"/>
      <c r="F16" s="12"/>
    </row>
    <row r="17" spans="1:8" ht="56.25" customHeight="1" thickBot="1" x14ac:dyDescent="0.45">
      <c r="A17" s="10" t="s">
        <v>8</v>
      </c>
      <c r="B17" s="7" t="s">
        <v>75</v>
      </c>
      <c r="C17" s="4" t="s">
        <v>0</v>
      </c>
      <c r="D17" s="5"/>
      <c r="E17" s="3"/>
      <c r="F17" s="11"/>
      <c r="H17" s="3">
        <f>26+14</f>
        <v>40</v>
      </c>
    </row>
    <row r="18" spans="1:8" x14ac:dyDescent="0.4">
      <c r="A18" s="3"/>
      <c r="B18" s="8"/>
      <c r="C18" s="3"/>
      <c r="D18" s="6"/>
      <c r="E18" s="3"/>
    </row>
    <row r="19" spans="1:8" ht="56.25" customHeight="1" x14ac:dyDescent="0.4">
      <c r="A19" s="3"/>
      <c r="B19" s="8"/>
      <c r="C19" s="3"/>
      <c r="D19" s="6"/>
      <c r="E19" s="3"/>
    </row>
    <row r="20" spans="1:8" x14ac:dyDescent="0.4">
      <c r="A20" s="3"/>
      <c r="B20" s="8"/>
      <c r="C20" s="3"/>
      <c r="D20" s="6"/>
      <c r="E20" s="3"/>
    </row>
    <row r="21" spans="1:8" ht="56.25" customHeight="1" x14ac:dyDescent="0.4">
      <c r="A21" s="3"/>
      <c r="B21" s="8"/>
      <c r="C21" s="3"/>
      <c r="D21" s="6"/>
      <c r="E21" s="3"/>
    </row>
    <row r="22" spans="1:8" x14ac:dyDescent="0.4">
      <c r="A22" s="8"/>
      <c r="B22" s="2"/>
      <c r="C22" s="2"/>
      <c r="D22" s="2"/>
      <c r="E22" s="2"/>
      <c r="F22" s="2"/>
    </row>
    <row r="23" spans="1:8" ht="56.25" customHeight="1" x14ac:dyDescent="0.4">
      <c r="A23" s="8"/>
      <c r="B23" s="2"/>
      <c r="C23" s="2"/>
      <c r="D23" s="2"/>
      <c r="E23" s="2"/>
    </row>
    <row r="24" spans="1:8" x14ac:dyDescent="0.4">
      <c r="A24" s="8"/>
      <c r="B24" s="2"/>
      <c r="C24" s="2"/>
      <c r="D24" s="2"/>
      <c r="E24" s="2"/>
      <c r="F24" s="2"/>
    </row>
    <row r="25" spans="1:8" ht="56.25" customHeight="1" x14ac:dyDescent="0.4">
      <c r="A25" s="8"/>
      <c r="B25" s="2"/>
      <c r="C25" s="2"/>
      <c r="D25" s="2"/>
      <c r="E25" s="2"/>
    </row>
    <row r="26" spans="1:8" x14ac:dyDescent="0.4">
      <c r="A26" s="8"/>
      <c r="B26" s="2"/>
      <c r="C26" s="2"/>
      <c r="D26" s="2"/>
      <c r="E26" s="2"/>
    </row>
    <row r="27" spans="1:8" ht="56.25" customHeight="1" x14ac:dyDescent="0.4">
      <c r="A27" s="8"/>
      <c r="B27" s="2"/>
      <c r="C27" s="2"/>
      <c r="D27" s="2"/>
      <c r="E27" s="2"/>
    </row>
    <row r="28" spans="1:8" x14ac:dyDescent="0.4">
      <c r="A28" s="8"/>
      <c r="B28" s="2"/>
      <c r="C28" s="2"/>
      <c r="D28" s="2"/>
      <c r="E28" s="2"/>
    </row>
    <row r="29" spans="1:8" ht="56.25" customHeight="1" x14ac:dyDescent="0.4">
      <c r="A29" s="8"/>
      <c r="B29" s="2"/>
      <c r="C29" s="2"/>
      <c r="D29" s="2"/>
      <c r="E29" s="2"/>
    </row>
    <row r="30" spans="1:8" x14ac:dyDescent="0.4">
      <c r="A30" s="8"/>
      <c r="B30" s="2"/>
      <c r="C30" s="2"/>
      <c r="D30" s="2"/>
      <c r="E30" s="2"/>
    </row>
    <row r="31" spans="1:8" ht="56.25" customHeight="1" x14ac:dyDescent="0.4">
      <c r="A31" s="8"/>
      <c r="B31" s="2"/>
      <c r="C31" s="2"/>
      <c r="D31" s="2"/>
      <c r="E31" s="2"/>
    </row>
    <row r="32" spans="1:8" x14ac:dyDescent="0.4">
      <c r="A32" s="8"/>
      <c r="B32" s="2"/>
      <c r="C32" s="2"/>
      <c r="D32" s="2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31" priority="17">
      <formula>F3="X"</formula>
    </cfRule>
    <cfRule type="expression" dxfId="30" priority="18">
      <formula>F3="〇"</formula>
    </cfRule>
  </conditionalFormatting>
  <conditionalFormatting sqref="F7">
    <cfRule type="expression" dxfId="29" priority="13">
      <formula>$F$7="X"</formula>
    </cfRule>
    <cfRule type="expression" dxfId="28" priority="14">
      <formula>$F$7="〇"</formula>
    </cfRule>
  </conditionalFormatting>
  <conditionalFormatting sqref="F5">
    <cfRule type="expression" dxfId="27" priority="15">
      <formula>$F$5="X"</formula>
    </cfRule>
    <cfRule type="expression" dxfId="26" priority="16">
      <formula>$F$5="〇"</formula>
    </cfRule>
  </conditionalFormatting>
  <conditionalFormatting sqref="F9">
    <cfRule type="expression" dxfId="25" priority="11">
      <formula>$F$9="X"</formula>
    </cfRule>
    <cfRule type="expression" dxfId="24" priority="12">
      <formula>$F$9="〇"</formula>
    </cfRule>
  </conditionalFormatting>
  <conditionalFormatting sqref="F11">
    <cfRule type="expression" dxfId="23" priority="9">
      <formula>$F$11="X"</formula>
    </cfRule>
    <cfRule type="expression" dxfId="22" priority="10">
      <formula>$F$11="〇"</formula>
    </cfRule>
  </conditionalFormatting>
  <conditionalFormatting sqref="F13">
    <cfRule type="expression" dxfId="21" priority="7">
      <formula>$F$13="X"</formula>
    </cfRule>
    <cfRule type="expression" dxfId="20" priority="8">
      <formula>$F$13="〇"</formula>
    </cfRule>
  </conditionalFormatting>
  <conditionalFormatting sqref="F15">
    <cfRule type="expression" dxfId="19" priority="5">
      <formula>$F$15="X"</formula>
    </cfRule>
    <cfRule type="expression" dxfId="18" priority="6">
      <formula>$F$15="〇"</formula>
    </cfRule>
  </conditionalFormatting>
  <conditionalFormatting sqref="F17">
    <cfRule type="expression" dxfId="17" priority="1">
      <formula>$F$17="X"</formula>
    </cfRule>
    <cfRule type="expression" dxfId="16" priority="4">
      <formula>$F$17="〇"</formula>
    </cfRule>
  </conditionalFormatting>
  <dataValidations count="1">
    <dataValidation type="whole" allowBlank="1" showInputMessage="1" showErrorMessage="1" sqref="C33:C1048576 D2:D21" xr:uid="{1CE1FACD-2B1D-4ACD-8F59-FD5441B998A3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35A52-0B94-472C-9BB3-6F5C2E74D901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9" customWidth="1"/>
    <col min="2" max="2" width="34.375" customWidth="1"/>
    <col min="3" max="3" width="9" customWidth="1"/>
    <col min="4" max="4" width="22.625" style="3" customWidth="1"/>
    <col min="5" max="5" width="3.125" customWidth="1"/>
    <col min="6" max="7" width="9" style="3"/>
    <col min="8" max="8" width="9" style="3" hidden="1" customWidth="1"/>
    <col min="9" max="9" width="9" style="3"/>
  </cols>
  <sheetData>
    <row r="1" spans="1:8" ht="56.25" customHeight="1" x14ac:dyDescent="0.4">
      <c r="A1" s="13" t="s">
        <v>9</v>
      </c>
      <c r="B1" s="13"/>
      <c r="C1" s="14" t="s">
        <v>16</v>
      </c>
      <c r="D1" s="14"/>
      <c r="E1" s="14"/>
      <c r="F1" s="14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76</v>
      </c>
      <c r="C3" s="4" t="s">
        <v>0</v>
      </c>
      <c r="D3" s="5"/>
      <c r="E3" s="3"/>
      <c r="F3" s="11" t="str">
        <f>IF(D3="","",IF(D3=H3,"〇","X"))</f>
        <v/>
      </c>
      <c r="H3" s="3">
        <f>85+6</f>
        <v>91</v>
      </c>
    </row>
    <row r="4" spans="1:8" s="3" customFormat="1" ht="19.5" thickBot="1" x14ac:dyDescent="0.45">
      <c r="B4" s="8"/>
      <c r="D4" s="6"/>
      <c r="F4" s="12"/>
    </row>
    <row r="5" spans="1:8" ht="56.25" customHeight="1" thickBot="1" x14ac:dyDescent="0.45">
      <c r="A5" s="10" t="s">
        <v>2</v>
      </c>
      <c r="B5" s="7" t="s">
        <v>77</v>
      </c>
      <c r="C5" s="4" t="s">
        <v>0</v>
      </c>
      <c r="D5" s="5"/>
      <c r="E5" s="3"/>
      <c r="F5" s="11" t="str">
        <f>IF(D5="","",IF(D5=H5,"〇","X"))</f>
        <v/>
      </c>
      <c r="H5" s="3">
        <f>18+5</f>
        <v>23</v>
      </c>
    </row>
    <row r="6" spans="1:8" s="3" customFormat="1" ht="19.5" thickBot="1" x14ac:dyDescent="0.45">
      <c r="B6" s="8"/>
      <c r="D6" s="6"/>
      <c r="F6" s="12"/>
    </row>
    <row r="7" spans="1:8" ht="56.25" customHeight="1" thickBot="1" x14ac:dyDescent="0.45">
      <c r="A7" s="10" t="s">
        <v>3</v>
      </c>
      <c r="B7" s="7" t="s">
        <v>78</v>
      </c>
      <c r="C7" s="4" t="s">
        <v>0</v>
      </c>
      <c r="D7" s="5"/>
      <c r="E7" s="3"/>
      <c r="F7" s="11" t="str">
        <f>IF(D7="","",IF(D7=H7,"〇","X"))</f>
        <v/>
      </c>
      <c r="H7" s="3">
        <f>7+15</f>
        <v>22</v>
      </c>
    </row>
    <row r="8" spans="1:8" s="3" customFormat="1" ht="19.5" thickBot="1" x14ac:dyDescent="0.45">
      <c r="B8" s="8"/>
      <c r="D8" s="6"/>
      <c r="F8" s="12"/>
    </row>
    <row r="9" spans="1:8" ht="56.25" customHeight="1" thickBot="1" x14ac:dyDescent="0.45">
      <c r="A9" s="10" t="s">
        <v>4</v>
      </c>
      <c r="B9" s="7" t="s">
        <v>79</v>
      </c>
      <c r="C9" s="4" t="s">
        <v>0</v>
      </c>
      <c r="D9" s="5"/>
      <c r="E9" s="3"/>
      <c r="F9" s="11" t="str">
        <f>IF(D9="","",IF(D9=H9,"〇","X"))</f>
        <v/>
      </c>
      <c r="H9" s="3">
        <f>9+42</f>
        <v>51</v>
      </c>
    </row>
    <row r="10" spans="1:8" ht="19.5" thickBot="1" x14ac:dyDescent="0.45">
      <c r="A10" s="3"/>
      <c r="B10" s="8"/>
      <c r="C10" s="3"/>
      <c r="D10" s="6"/>
      <c r="E10" s="3"/>
      <c r="F10" s="12"/>
    </row>
    <row r="11" spans="1:8" ht="56.25" customHeight="1" thickBot="1" x14ac:dyDescent="0.45">
      <c r="A11" s="10" t="s">
        <v>5</v>
      </c>
      <c r="B11" s="7" t="s">
        <v>80</v>
      </c>
      <c r="C11" s="4" t="s">
        <v>0</v>
      </c>
      <c r="D11" s="5"/>
      <c r="E11" s="3"/>
      <c r="F11" s="11" t="str">
        <f>IF(D11="","",IF(D11=H11,"〇","X"))</f>
        <v/>
      </c>
      <c r="H11" s="3">
        <f>25+5</f>
        <v>30</v>
      </c>
    </row>
    <row r="12" spans="1:8" ht="19.5" thickBot="1" x14ac:dyDescent="0.45">
      <c r="A12" s="3"/>
      <c r="B12" s="8"/>
      <c r="C12" s="3"/>
      <c r="D12" s="6"/>
      <c r="E12" s="3"/>
      <c r="F12" s="12"/>
    </row>
    <row r="13" spans="1:8" ht="56.25" customHeight="1" thickBot="1" x14ac:dyDescent="0.45">
      <c r="A13" s="10" t="s">
        <v>6</v>
      </c>
      <c r="B13" s="7" t="s">
        <v>81</v>
      </c>
      <c r="C13" s="4" t="s">
        <v>0</v>
      </c>
      <c r="D13" s="5"/>
      <c r="E13" s="3"/>
      <c r="F13" s="11" t="str">
        <f>IF(D13="","",IF(D13=H13,"〇","X"))</f>
        <v/>
      </c>
      <c r="H13" s="3">
        <f>43+7</f>
        <v>50</v>
      </c>
    </row>
    <row r="14" spans="1:8" ht="19.5" thickBot="1" x14ac:dyDescent="0.45">
      <c r="A14" s="3"/>
      <c r="B14" s="8"/>
      <c r="C14" s="3"/>
      <c r="D14" s="6"/>
      <c r="E14" s="3"/>
      <c r="F14" s="12"/>
    </row>
    <row r="15" spans="1:8" ht="56.25" customHeight="1" thickBot="1" x14ac:dyDescent="0.45">
      <c r="A15" s="10" t="s">
        <v>7</v>
      </c>
      <c r="B15" s="7" t="s">
        <v>82</v>
      </c>
      <c r="C15" s="4" t="s">
        <v>0</v>
      </c>
      <c r="D15" s="5"/>
      <c r="E15" s="3"/>
      <c r="F15" s="11" t="str">
        <f>IF(D15="","",IF(D15=H15,"〇","X"))</f>
        <v/>
      </c>
      <c r="H15" s="3">
        <f>9+31</f>
        <v>40</v>
      </c>
    </row>
    <row r="16" spans="1:8" ht="19.5" thickBot="1" x14ac:dyDescent="0.45">
      <c r="A16" s="3"/>
      <c r="B16" s="8"/>
      <c r="C16" s="3"/>
      <c r="D16" s="6"/>
      <c r="E16" s="3"/>
      <c r="F16" s="12"/>
    </row>
    <row r="17" spans="1:8" ht="56.25" customHeight="1" thickBot="1" x14ac:dyDescent="0.45">
      <c r="A17" s="10" t="s">
        <v>8</v>
      </c>
      <c r="B17" s="7" t="s">
        <v>83</v>
      </c>
      <c r="C17" s="4" t="s">
        <v>0</v>
      </c>
      <c r="D17" s="5"/>
      <c r="E17" s="3"/>
      <c r="F17" s="11" t="str">
        <f>IF(D17="","",IF(D17=H17,"〇","X"))</f>
        <v/>
      </c>
      <c r="H17" s="3">
        <f>2+78</f>
        <v>80</v>
      </c>
    </row>
    <row r="18" spans="1:8" x14ac:dyDescent="0.4">
      <c r="A18" s="3"/>
      <c r="B18" s="8"/>
      <c r="C18" s="3"/>
      <c r="D18" s="6"/>
      <c r="E18" s="3"/>
    </row>
    <row r="19" spans="1:8" ht="56.25" customHeight="1" x14ac:dyDescent="0.4">
      <c r="A19" s="3"/>
      <c r="B19" s="8"/>
      <c r="C19" s="3"/>
      <c r="D19" s="6"/>
      <c r="E19" s="3"/>
    </row>
    <row r="20" spans="1:8" x14ac:dyDescent="0.4">
      <c r="A20" s="3"/>
      <c r="B20" s="8"/>
      <c r="C20" s="3"/>
      <c r="D20" s="6"/>
      <c r="E20" s="3"/>
    </row>
    <row r="21" spans="1:8" ht="56.25" customHeight="1" x14ac:dyDescent="0.4">
      <c r="A21" s="8"/>
      <c r="B21" s="2"/>
      <c r="C21" s="2"/>
      <c r="D21" s="2"/>
      <c r="E21" s="2"/>
    </row>
    <row r="22" spans="1:8" x14ac:dyDescent="0.4">
      <c r="A22" s="8"/>
      <c r="B22" s="2"/>
      <c r="C22" s="2"/>
      <c r="D22" s="2"/>
      <c r="E22" s="2"/>
      <c r="F22" s="2"/>
    </row>
    <row r="23" spans="1:8" ht="56.25" customHeight="1" x14ac:dyDescent="0.4">
      <c r="A23" s="8"/>
      <c r="B23" s="2"/>
      <c r="C23" s="2"/>
      <c r="D23" s="2"/>
      <c r="E23" s="2"/>
    </row>
    <row r="24" spans="1:8" x14ac:dyDescent="0.4">
      <c r="A24" s="8"/>
      <c r="B24" s="2"/>
      <c r="C24" s="2"/>
      <c r="D24" s="2"/>
      <c r="E24" s="2"/>
      <c r="F24" s="2"/>
    </row>
    <row r="25" spans="1:8" ht="56.25" customHeight="1" x14ac:dyDescent="0.4">
      <c r="A25" s="8"/>
      <c r="B25" s="2"/>
      <c r="C25" s="2"/>
      <c r="D25" s="2"/>
      <c r="E25" s="2"/>
    </row>
    <row r="26" spans="1:8" x14ac:dyDescent="0.4">
      <c r="A26" s="8"/>
      <c r="B26" s="2"/>
      <c r="C26" s="2"/>
      <c r="D26" s="2"/>
      <c r="E26" s="2"/>
    </row>
    <row r="27" spans="1:8" ht="56.25" customHeight="1" x14ac:dyDescent="0.4">
      <c r="A27" s="8"/>
      <c r="B27" s="2"/>
      <c r="C27" s="2"/>
      <c r="D27" s="2"/>
      <c r="E27" s="2"/>
    </row>
    <row r="28" spans="1:8" x14ac:dyDescent="0.4">
      <c r="A28" s="8"/>
      <c r="B28" s="2"/>
      <c r="C28" s="2"/>
      <c r="D28" s="2"/>
      <c r="E28" s="2"/>
    </row>
    <row r="29" spans="1:8" ht="56.25" customHeight="1" x14ac:dyDescent="0.4">
      <c r="A29" s="8"/>
      <c r="B29" s="2"/>
      <c r="C29" s="2"/>
      <c r="D29" s="2"/>
      <c r="E29" s="2"/>
    </row>
    <row r="30" spans="1:8" x14ac:dyDescent="0.4">
      <c r="A30" s="8"/>
      <c r="B30" s="2"/>
      <c r="C30" s="2"/>
      <c r="D30" s="2"/>
      <c r="E30" s="2"/>
    </row>
    <row r="31" spans="1:8" ht="56.25" customHeight="1" x14ac:dyDescent="0.4">
      <c r="A31" s="8"/>
      <c r="B31" s="2"/>
      <c r="C31" s="2"/>
      <c r="D31" s="2"/>
      <c r="E31" s="2"/>
    </row>
    <row r="32" spans="1:8" x14ac:dyDescent="0.4">
      <c r="A32" s="8"/>
      <c r="B32" s="2"/>
      <c r="C32" s="2"/>
      <c r="D32" s="2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5" priority="17">
      <formula>F3="X"</formula>
    </cfRule>
    <cfRule type="expression" dxfId="14" priority="18">
      <formula>F3="〇"</formula>
    </cfRule>
  </conditionalFormatting>
  <conditionalFormatting sqref="F7">
    <cfRule type="expression" dxfId="13" priority="13">
      <formula>$F$7="X"</formula>
    </cfRule>
    <cfRule type="expression" dxfId="12" priority="14">
      <formula>$F$7="〇"</formula>
    </cfRule>
  </conditionalFormatting>
  <conditionalFormatting sqref="F5">
    <cfRule type="expression" dxfId="11" priority="15">
      <formula>$F$5="X"</formula>
    </cfRule>
    <cfRule type="expression" dxfId="10" priority="16">
      <formula>$F$5="〇"</formula>
    </cfRule>
  </conditionalFormatting>
  <conditionalFormatting sqref="F9">
    <cfRule type="expression" dxfId="9" priority="11">
      <formula>$F$9="X"</formula>
    </cfRule>
    <cfRule type="expression" dxfId="8" priority="12">
      <formula>$F$9="〇"</formula>
    </cfRule>
  </conditionalFormatting>
  <conditionalFormatting sqref="F11">
    <cfRule type="expression" dxfId="7" priority="9">
      <formula>$F$11="X"</formula>
    </cfRule>
    <cfRule type="expression" dxfId="6" priority="10">
      <formula>$F$11="〇"</formula>
    </cfRule>
  </conditionalFormatting>
  <conditionalFormatting sqref="F13">
    <cfRule type="expression" dxfId="5" priority="7">
      <formula>$F$13="X"</formula>
    </cfRule>
    <cfRule type="expression" dxfId="4" priority="8">
      <formula>$F$13="〇"</formula>
    </cfRule>
  </conditionalFormatting>
  <conditionalFormatting sqref="F15">
    <cfRule type="expression" dxfId="3" priority="5">
      <formula>$F$15="X"</formula>
    </cfRule>
    <cfRule type="expression" dxfId="2" priority="6">
      <formula>$F$15="〇"</formula>
    </cfRule>
  </conditionalFormatting>
  <conditionalFormatting sqref="F17">
    <cfRule type="expression" dxfId="1" priority="1">
      <formula>$F$17="X"</formula>
    </cfRule>
    <cfRule type="expression" dxfId="0" priority="4">
      <formula>$F$17="〇"</formula>
    </cfRule>
  </conditionalFormatting>
  <dataValidations count="1">
    <dataValidation type="whole" allowBlank="1" showInputMessage="1" showErrorMessage="1" sqref="C33:C1048576 D2:D20" xr:uid="{E1F002C5-8F0A-4254-8B15-49D8E771B7C7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１８ページ△１			</vt:lpstr>
      <vt:lpstr>１９ページ△２			</vt:lpstr>
      <vt:lpstr>１９ページ△３</vt:lpstr>
      <vt:lpstr>２２ページ△３			</vt:lpstr>
      <vt:lpstr>２２ページ△５			</vt:lpstr>
      <vt:lpstr>１１４ページ△ウ			</vt:lpstr>
      <vt:lpstr>１１５ページ△エ			</vt:lpstr>
      <vt:lpstr>１１５ページ△オ			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2026-10-30T02:45:06Z</dcterms:modified>
</cp:coreProperties>
</file>